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8220"/>
  </bookViews>
  <sheets>
    <sheet name="001" sheetId="2" r:id="rId1"/>
    <sheet name="Sheet1" sheetId="3" r:id="rId2"/>
  </sheets>
  <definedNames>
    <definedName name="_xlnm.Print_Titles" localSheetId="0">'001'!$4:$5</definedName>
  </definedNames>
  <calcPr calcId="145621"/>
</workbook>
</file>

<file path=xl/calcChain.xml><?xml version="1.0" encoding="utf-8"?>
<calcChain xmlns="http://schemas.openxmlformats.org/spreadsheetml/2006/main">
  <c r="E327" i="2" l="1"/>
  <c r="C154" i="3" l="1"/>
  <c r="A120" i="3"/>
  <c r="A108" i="3"/>
  <c r="E84" i="3"/>
  <c r="E70" i="3"/>
  <c r="E88" i="3" s="1"/>
  <c r="E20" i="3"/>
  <c r="D31" i="3"/>
  <c r="C11" i="3"/>
  <c r="C8" i="3"/>
  <c r="C5" i="3"/>
  <c r="C16" i="3" s="1"/>
  <c r="B46" i="3"/>
  <c r="B45" i="3"/>
  <c r="B44" i="3"/>
  <c r="B43" i="3"/>
  <c r="B42" i="3"/>
  <c r="B41" i="3"/>
  <c r="B40" i="3"/>
  <c r="B76" i="3" s="1"/>
  <c r="A2" i="3"/>
  <c r="A13" i="3" s="1"/>
  <c r="F53" i="2"/>
  <c r="F52" i="2"/>
  <c r="F51" i="2"/>
  <c r="F50" i="2"/>
  <c r="F49" i="2"/>
  <c r="F48" i="2"/>
  <c r="F47" i="2"/>
  <c r="F214" i="2" l="1"/>
  <c r="F165" i="2"/>
  <c r="F107" i="2"/>
  <c r="F101" i="2"/>
  <c r="F88" i="2"/>
  <c r="F327" i="2" s="1"/>
  <c r="F226" i="2"/>
  <c r="F249" i="2"/>
</calcChain>
</file>

<file path=xl/sharedStrings.xml><?xml version="1.0" encoding="utf-8"?>
<sst xmlns="http://schemas.openxmlformats.org/spreadsheetml/2006/main" count="852" uniqueCount="546">
  <si>
    <t>เทศบาลตำบลสุเทพ อ.เมืองเชียงใหม่ จ.เชียงใหม่</t>
  </si>
  <si>
    <t>โครงการ</t>
  </si>
  <si>
    <t>งบประมาณ</t>
  </si>
  <si>
    <t>ยุทธศาสตร์ : 1. การพัฒนาโครงสร้างพื้นฐานของตำบลสุเทพ</t>
  </si>
  <si>
    <t>1. โครงการจัดทำฐานข้อมูลทางกายภาพ</t>
  </si>
  <si>
    <t>ยุทธศาสตร์ : 2. การพัฒนาเศรษฐกิจตามแนวทางปรัชญาเศรษฐกิจพอเพียงไปสู่ความยั่งยืน</t>
  </si>
  <si>
    <t>ยุทธศาสตร์ : 3. การบริหารจัดการทรัพยากรธรรมชาติ สิ่งแวดล้อมและระบบนิเวศน์อย่างยั่งยืน</t>
  </si>
  <si>
    <t>ยุทธศาสตร์ : 4. การอนุรักษ์ ฟื้นฟู และสืบสาน ศิลปวัฒนธรรม จารีตประเพณี และภูมิปัญญาท้องถิ่น</t>
  </si>
  <si>
    <t>ยุทธศาสตร์ : 5. การพัฒนาคุณภาพชีวิตของประชาชนและกลุ่มด้อยโอกาสในสังคม</t>
  </si>
  <si>
    <t>ยุทธศาสตร์ : 6. การจัดระเบียบภายในชุมชน และการสร้างความร่วมมือในการรักษาความสงบเรียบร้อย</t>
  </si>
  <si>
    <t>ยุทธศาสตร์ : 7. การพัฒนาการบริหารจัดการบ้านเมืองที่ดีด้วยนวัตกรรมการบริหารที่เหมาะสม</t>
  </si>
  <si>
    <t>หน้าที่</t>
  </si>
  <si>
    <t>30. โครงการก่อสร้างรางระบายน้ำคอนกรีตเสริมเหล็ก บริเวณลานจอดรถ หมู่ที่ 9 บ้านดอยสุเทพ</t>
  </si>
  <si>
    <t>31. โครงการก่อสร้างรางระบายน้ำขยายไหล่ทางซอยข้างวัดโป่งน้อย หมู่ที่ 13 บ้านสันลมจอย</t>
  </si>
  <si>
    <t>32. โครงการก่อสร้างรางระบายน้ำ ซอยพุทธรักษา หมู่ที่ 13 บ้านสันลมจอย</t>
  </si>
  <si>
    <t>33. โครงการก่อสร้างรางระบายน้ำคอนกรีตเสริมเหล็ก หมู่ที่ 14 บ้านใหม่หลังมอ</t>
  </si>
  <si>
    <t>34. โครงการปรับปรุงซ่อมแซมฝาตะแกรงเหล็กรางระบายน้ำบริเวณอนุสาวรีย์ครูบาเจ้าศรีวิชัยหมู่ที่ 2 บ้านห้วยแก้ว</t>
  </si>
  <si>
    <t>35. โครงการปรับปรุงซ่อมแซมฝาตะแกรงเหล็กรางระบายน้ำบริเวณลานจอดรถหน้าทางเข้าน้ำตกห้วยแก้ว หมู่ที่ 2 บ้านห้วยแก้ว</t>
  </si>
  <si>
    <t>36. โครงการวางท่อระบายน้ำ PVCพร้อมบ่อพักสำเร็จรูป หมู่ที่ 1 บ้านเชิงดอย</t>
  </si>
  <si>
    <t>37. โครงการก่อสร้างวางท่อระบายน้ำ ค.ส.ล. พร้อมบ่อพัก บริเวณซอยบ้านเหนือ หมู่ที่ 10 บ้านอุโมงค์</t>
  </si>
  <si>
    <t>38. โครงการก่อสร้างวางท่อระบายน้ำคอนกรีตเสริมเหล็ก ถนนสายบ้านทรายคำ-บ้านช่างทอง หมู่ที่ 15 บ้านทรายคำ</t>
  </si>
  <si>
    <t>39. โครงการก่อสร้างท่อระบายน้ำ ค.ส.ล. พร้อมบ่อพัก ภายในสนามกีฬาเทศบาลตำบลสุเทพ</t>
  </si>
  <si>
    <t>40. โครงการก่อสร้างกำแพงกันดิน บริเวณหลังวัดศรีโสดาหมู่ที่ 2 บ้านห้วยแก้ว</t>
  </si>
  <si>
    <t>41. โครงการขยายเขตไฟฟ้าสาธารณะ ซอย 8 หมู่ที่ 4 บ้านห้วยทราย</t>
  </si>
  <si>
    <t>42. โครงการขยายเขตไฟฟ้าสาธารณะ ซอยลิ้นจี่ หมู่ที่ 5บ้านร่ำเปิง</t>
  </si>
  <si>
    <t>44. โครงการขยายเขตไฟฟ้าสาธารณะ ซอยพุทธรักษาหมู่ที่ 10 บ้านอุโมงค์</t>
  </si>
  <si>
    <t>45. โครงการขยายเขตไฟฟ้าสาธารณะ เขต 6 หมู่ที่ 11 บ้านดอยปุย</t>
  </si>
  <si>
    <t>46. โครงการขยายเขตไฟฟ้าสาธารณะ เขต 8 หมู่ที่ 11 บ้านดอยปุย</t>
  </si>
  <si>
    <t>47. โครงการขยายเขตไฟฟ้าสาธารณะ ถนนเลียบอุทยาน หมู่ที่ 13 บ้านสันลมจอย</t>
  </si>
  <si>
    <t>48. โครงการขยายเขตและบำรุงรักษาระบบประปา หมู่ที่ 4 บ้านห้วยทราย</t>
  </si>
  <si>
    <t>49. โครงการขยายเขตประปา ซอย 1 หมู่ที่ 7 บ้านช่างทอง</t>
  </si>
  <si>
    <t>50. โครงการขยายเขตประปา ซอยข้างวัดโป่งน้อย หมู่ที่ 13 บ้านสันลมจอย</t>
  </si>
  <si>
    <t>51. โครงการปรับปรุงท่อประปาพร้อมติดตั้งหัวดับเพลิง หมู่ที่ 11 บ้านดอยปุย</t>
  </si>
  <si>
    <t>52. โครงการก่อสร้างถังเก็บน้ำค.ส.ล. ใต้ดินภายในสนามกีฬาเทศบาลตำบลสุเทพ</t>
  </si>
  <si>
    <t>53. โครงการจัดซื้อเครื่องเสียงกลางแจ้งสำหรับใช้ในหมู่ที่ 3 บ้านกองบิน 41</t>
  </si>
  <si>
    <t>54. โครงการติดตั้ง/ปรับปรุงระบบเสียงตามสายภายในหมู่บ้าน หมู่ที่ 3 บ้านกองบิน 41</t>
  </si>
  <si>
    <t>55. โครงการติดตั้ง/ปรับปรุงระบบเสียงตามสายภายในหมู่บ้าน หมู่ที่ 6 บ้านโป่งน้อย</t>
  </si>
  <si>
    <t>56. โครงการติดตั้ง/ปรับปรุงระบบเสียงตามสายภายในหมู่บ้าน หมู่ที่ 8 บ้านหลิ่งห้า</t>
  </si>
  <si>
    <t>57. โครงการติดตั้ง/ปรับปรุงระบบเสียงตามสายภายในหมู่บ้าน หมู่ที่ 10 บ้านอุโมงค์</t>
  </si>
  <si>
    <t>58. โครงการติดตั้ง/ปรับปรุงระบบเสียงตามสายภายในหมู่บ้าน หมู่ที่ 11 บ้านดอยปุย</t>
  </si>
  <si>
    <t>59. โครงการติดตั้งเครื่องกระจายเสียงพร้อมลำโพงภายในสนามกีฬาเทศบาลตำบลสุเทพ</t>
  </si>
  <si>
    <t>60. โครงการติดตั้งเครื่องกระจายเสียงพร้อมลำโพง ศูนย์พัฒนาเด็กเล็กเทศบาลตำบลสุเทพ</t>
  </si>
  <si>
    <t>61. โครงการจัดทำสวนสาธารณะ พร้อมอาคารอเนกประสงค์ หมู่ที่ 5 บ้านร่ำเปิง</t>
  </si>
  <si>
    <t>62. โครงการก่อสร้างรางระบายน้ำบริเวณหอพักราชพฤกษ์ หมู่ที่ 10 บ้านอุโมงค์</t>
  </si>
  <si>
    <t>63. โครงการวางท่อระบายน้ำพร้อมปรับปรุงผิวจราจรบริเวณปากซอยทางเข้าวัดห้วยทราย หมู่ที่ 4 บ้านห้วยทราย</t>
  </si>
  <si>
    <t>64. โครงการวางท่อระบายน้ำและรางระบายน้ำ พร้อมซ่อมฝารางตะแกรงเหล็ก หมู่ที่ 11 บ้านดอยปุย</t>
  </si>
  <si>
    <t>65. โครงการวางท่อระบายน้ำพร้อมปรับปรุงผิวจราจรและก่อสร้างจุดกลับรถบริเวณกลางซอยหมู่บ้านแดนตะวันเหนือ หมู่ที่ 10 บ้านอุโมงค์</t>
  </si>
  <si>
    <t>66. โครงการปรับปรุงอาคารสาธารณสุขตำบล พร้อมจัดหาครุภัณฑ์</t>
  </si>
  <si>
    <t>68. โครงการย้ายหม้อแปลงพร้อมเสาไฟฟ้าบริเวณลานวัฒนธรรม</t>
  </si>
  <si>
    <t>69. โครงการก่อสร้างวางท่อระบายน้ำ ค.ส.ล. พร้อมบ่อพักและขยายไหล่ทางหินคลุก ถนนเลียบคลองชลประทาน ถึงบริเวณรั้วสนามบิน บริเวณบ้านทรายคำ หมู่ที่ 15 เชื่อมบ้านช่างทอง หมู่ที่ 7</t>
  </si>
  <si>
    <t>70. โครงการวางท่อระบายน้ำ ค.ส.ล. มอก.ชั้น 3 พร้อมบ่อพัก บ้านสันลมจอย หมู่ที่ 13</t>
  </si>
  <si>
    <t>71. โครงการก่อสร้างรางระบายน้ำ ค.ส.ล. บริเวณเชื่อมรางระบายน้ำเดิม ถึงวัดป่าแดง บ้านใหม่หลังมอ หมู่ที่ 14</t>
  </si>
  <si>
    <t>72. โครงการก่อสร้างระบบระบายน้ำบริเวณไหล่ทางถนนทางหลวงหมายเลข 121 บ้านอุโมงค์ หมู่ที่ 10</t>
  </si>
  <si>
    <t>73. โครงการปรับปรุงซ่อมแซม ผิวจราจรแอสฟัลท์ติกคอนกรีต บริเวณบ้านภูพิงค์ หมู่ที่ 12 เชื่อมบ้านดอยปุย หมู่ที่ 11</t>
  </si>
  <si>
    <t>74. โครงการซ่อมแซมไหล่ทาง ค.ส.ล. บริเวณบ้านร่ำเปิง หมู่ที่ 5 เชื่อมบ้านอุโมงค์ หมู่ที่ 10</t>
  </si>
  <si>
    <t>75. โครงการขุดลอกอ่างเก็บน้ำ บ้านสันลมจอย หมู่ที่ 13</t>
  </si>
  <si>
    <t>76. โครงการปรับปรุงบันไดทางลงบริเวณลานจอดรถบนและล่าง บ้านภูพิงค์ หมู่ที่ 12</t>
  </si>
  <si>
    <t>78. โครงการก่อสร้างระบบบำบัดน้ำเสียในตำบล</t>
  </si>
  <si>
    <t>79. โครงการศูนย์เรียนรู้เศรษฐกิจพอเพียง บ้านสันลมจอย หมู่ที่ 13</t>
  </si>
  <si>
    <t>80. โครงการศูนย์เรียนรู้เศรษฐกิจพอเพียง บ้านกองบิน 41 หมู่ที่ 3</t>
  </si>
  <si>
    <t>82. โครงการศูนย์บริการและถ่ายทอดเทคโนโลยีการเกษตรประจำตำบลสุเทพ</t>
  </si>
  <si>
    <t>83. โครงการพัฒนากลุ่มอาชีพ กลุ่มผลิตภัณฑ์ชุมชน กลุ่มวิสาหกิจชุมชน และกลุ่มผู้ประกอบการ</t>
  </si>
  <si>
    <t>84. โครงการอบรมส่งเสริมอาชีพกลุ่มผู้ประกอบอาหารพื้นเมือง</t>
  </si>
  <si>
    <t>85. โครงการอบรมส่งเสริมอาชีพการจัดดอกไม้</t>
  </si>
  <si>
    <t>86. โครงการพัฒนาอาชีพตามความสนใจของกลุ่ม/องค์กรและประชาชนทั่วไป</t>
  </si>
  <si>
    <t>87. โครงการสนับสนุนกองทุนสวัสดิการชุมชน</t>
  </si>
  <si>
    <t>88. โครงการส่งเสริมอาชีพเพาะเห็ดเพื่อวิถีพอเพียง</t>
  </si>
  <si>
    <t>89. โครงการฟื้นฟู อนุรักษ์ ทรัพยากรธรรมชาติ สิ่งแวดล้อม สัตว์ป่า พันธุ์พืชต่างๆ</t>
  </si>
  <si>
    <t>90. โครงการ "ประชารวมใจ รักษ์พื้นที่สีเขียว"</t>
  </si>
  <si>
    <t>91. โครงการอนุรักษ์พันธุกรรมพืชอันเนื่องมาจากพระราชดำริสมเด็จพระเทพรัตนสุดาฯ สยามบรมราชกุมารี (อพ.สธ.)</t>
  </si>
  <si>
    <t>92. โครงการรักษาความสะอาดและความเป็นระเบียบเรียบร้อยของตำบลสุเทพ</t>
  </si>
  <si>
    <t>93. โครงการหน้าบ้านน่ามอง</t>
  </si>
  <si>
    <t>94. โครงการสุเทพ clean&amp;clear</t>
  </si>
  <si>
    <t>95. โครงการศูนย์พัฒนาเด็กเล็ก น่าอยู่ สนามกีฬาน่ามอง</t>
  </si>
  <si>
    <t>96. โครงการบริหารจัดการขยะโดยชุมชน</t>
  </si>
  <si>
    <t>97. โครงการชุมชนร่วมใจทำน้ำใสคืนตำบลสุเทพถวายในหลวง</t>
  </si>
  <si>
    <t>98. โครงการจ้างเหมาเอกชนดำเนินการเก็บขนและกำจัดขยะ</t>
  </si>
  <si>
    <t>99. โครงการจัดหาถังขยะและกรงแยกขยะประจำหมู่บ้าน</t>
  </si>
  <si>
    <t>100. โครงการจัดซื้อรถบรรทุกสำหรับเก็บขนขยะ</t>
  </si>
  <si>
    <t>101. โครงการผลิตปุ๋ยหมักและเพาะพันธุ์กล้าไม้ เพื่อเป็นศูนย์เรียนรู้</t>
  </si>
  <si>
    <t>102. โครงการประหยัดพลังงานและการใช้พลังงานทดแทน</t>
  </si>
  <si>
    <t>103. โครงการอบรมการใช้บรรจุภัณฑ์สินค้าที่เป็นเอกลักษณ์ของหมู่บ้านท่องเที่ยว</t>
  </si>
  <si>
    <t>104. โครงการอบรมผู้นำการปฏิบัติศาสนพิธี</t>
  </si>
  <si>
    <t>105. โครงการอบรมศิลปะและดนตรีล้านนาสู่สากลสำหรับเด็กและเยาวชน</t>
  </si>
  <si>
    <t>106. โครงการสืบสานประเพณีวัฒนธรรมเนื่องในวันผู้สูงอายุแห่งชาติ</t>
  </si>
  <si>
    <t>107. โครงการส่งเสริมประเพณีวันเข้าพรรษา</t>
  </si>
  <si>
    <t>108. โครงการส่งเสริมประเพณีเดินขึ้นดอย</t>
  </si>
  <si>
    <t>109. โครงการส่งเสริมอนุรักษ์ประเพณีปี๋ใหม่เมือง</t>
  </si>
  <si>
    <t>110. โครงการจัดงานประเพณีลอยกระทง</t>
  </si>
  <si>
    <t>111. โครงการศูนย์ศึกษาพระพุทธศาสนาวันอาทิตย์</t>
  </si>
  <si>
    <t>112. โครงการธรรมะสัญจรเฉลิมพระเกียรติ 89 พรรษาพระบาทสมเด็จพระเจ้าอยู่หัว</t>
  </si>
  <si>
    <t>113. โครงการปฏิบัติธรรมเฉลิมพระเกียรติ 89 พรรษาพระบาทสมเด็จพระเจ้าอยู่หัว</t>
  </si>
  <si>
    <t>114. โครงการบรรพชาสามเณรภาคฤดูร้อนเฉลิมพระเกียรติ 89พรรษาพระบาทสมเด็จพระเจ้าอยู่หัว</t>
  </si>
  <si>
    <t>115. โครงการปฏิบัติธรรมนำสุข</t>
  </si>
  <si>
    <t>116. โครงการจัดกิจกรรมสมโภชและพิธีอัญเชิญน้ำสรงพระราชทาน งานไหว้สาป๋ารมีพระบรมธาตุดอยสุเทพในวันวิสาขบูชา</t>
  </si>
  <si>
    <t>117. โครงการจัดกิจกรรมประเพณีวัฒนธรรมหมู่บ้านหรือกิจกรรมวันสำคัญของหมู่บ้าน</t>
  </si>
  <si>
    <t>118. โครงการจัดกิจกรรมวันเฉลิมพระเกียรติพระบาทสมเด็จพระเจ้าอยู่หัว (วันพ่อแห่งชาติ)</t>
  </si>
  <si>
    <t>119. โครงการจัดกิจกรรมวันเฉลิมพระเกียรติสมเด็จพระนางเจ้าสิริกิติ์พระบรมราชินีนาถ (วันแม่แห่งชาติ)</t>
  </si>
  <si>
    <t>120. โครงการจัดกิจกรรมแห่เทียนพรรษา</t>
  </si>
  <si>
    <t>121. โครงการวันผู้สูงอายุ (จัดขบวนดำหัวผู้สูงอายุร่วมกับเทศบาลตำบลสุเทพ)</t>
  </si>
  <si>
    <t>122. โครงการจัดกิจกรรมส่งเสริมวันเปิดทางขึ้นดอยสุเทพ</t>
  </si>
  <si>
    <t>123. โครงการมหกรรมไม้ดอกไม้ประดับ</t>
  </si>
  <si>
    <t>125. โครงการส่งเสริมสภาวัฒนธรรมเทศบาลตำบลสุเทพ</t>
  </si>
  <si>
    <t>126. โครงการจัดลานวัฒนธรรมตำบลสุเทพ</t>
  </si>
  <si>
    <t>128. โครงการย้อนยุควิถีชาวนาไทย "ปลูกข้าววันแม่เก็บเกี่ยววันพ่อเฉลิมพระเกียรติเนื่องในวโรกาสเฉลิมพระชนมพรรษา พระบาทสมเด็จพระเจ้าอยู่หัวและสมเด็จพระนางเจ้าพระบรมราชินีนาถ</t>
  </si>
  <si>
    <t>2. โครงการก่อสร้างอาคาร ค.ส.ล. พร้อมจัดซื้อถังเก็บน้ำไฟเบอร์กลาส หมู่ที่ 1 บ้านเชิงดอย</t>
  </si>
  <si>
    <t>3. โครงการก่อสร้างอาคารอเนกประสงค์ ค.ส.ล. 2 ชั้น หมู่ที่ 6 บ้านโป่งน้อย</t>
  </si>
  <si>
    <t>4. โครงการปรับปรุงเมรุเผาศพ หมู่ที่ 8 บ้านหลิ่งห้า</t>
  </si>
  <si>
    <t>5. โครงการปรับปรุงซ่อมแซมหลังคาอาคารอเนกประสงค์ หมู่ที่ 9 บ้านดอยสุเทพ</t>
  </si>
  <si>
    <t>6. โครงการปรับปรุงอาคารอเนกประสงค์ หมู่ที่ 10 บ้านอุโมงค์</t>
  </si>
  <si>
    <t>7. โครงการก่อสร้างศูนย์ปฐมพยาบาล หมู่ที่ 12 บ้านภูพิงค์</t>
  </si>
  <si>
    <t>8. โครงการก่อสร้างหลังคาคลุมทางเดินบริเวณร้านค้าชุมชน หมู่ที่ 12 บ้านภูพิงค์</t>
  </si>
  <si>
    <t>9. โครงการปรับปรุงศาลาอเนกประสงค์ พร้อมห้องน้ำสาธารณะ หมู่ที่ 12 บ้านภูพิงค์</t>
  </si>
  <si>
    <t>11. โครงการก่อสร้างอาคารหน่วยบริการประชาชนตำบลสุเทพ ค.ส.ล. 2 ชั้น</t>
  </si>
  <si>
    <t>12. โครงการปรับปรุงซ่อมแซมหน่วยบริการประชาชนตำบลสุเทพ</t>
  </si>
  <si>
    <t>13. โครงการปรับปรุงต่อเติมอาคารแพทย์แผนไทย ศูนย์บริการสาธารณสุข</t>
  </si>
  <si>
    <t>14. โครงการปรับปรุงภูมิทัศน์ศูนย์พัฒนาเด็กเล็กเทศบาลตำบลสุเทพ</t>
  </si>
  <si>
    <t>15. โครงการปรับปรุงภูมิทัศน์ศูนย์พัฒนาเด็กเล็กบ้านดอยปุย</t>
  </si>
  <si>
    <t>16. โครงการปรับปรุงภูมิทัศน์ศูนย์พัฒนาเด็กเล็กบ้านดอยสุเทพ</t>
  </si>
  <si>
    <t>17. โครงการก่อสร้างถนน ค.ส.ล. บริเวณเชื่อมถนนเดิมถึงบ้านเลขที่ 168/4 หมู่ที่ 4 บ้านห้วยทราย</t>
  </si>
  <si>
    <t>18. โครงการก่อสร้างถนน ค.ส.ล. บริเวณเชื่อมถนนเดิมถึงบ้านเลขที่ 54/13 หมู่ที่ 4 บ้านห้วยทราย</t>
  </si>
  <si>
    <t>19. โครงการก่อสร้างถนน ค.ส.ล. หมู่บ้านสุเทพาลัย ซอย 5 หมู่ที่ 5 บ้านร่ำเปิง</t>
  </si>
  <si>
    <t>20. โครงการปรับปรุงผิวจราจร ค.ส.ล. หมู่ที่ 11 บ้านดอยปุย</t>
  </si>
  <si>
    <t>21. โครงการปรับปรุงซ่อมแซมผิวจราจรแอสฟัลท์ติกคอนกรีต หมู่ที่ 11 บ้านดอยปุย</t>
  </si>
  <si>
    <t>22. โครงการปรับปรุงผิวจราจรและขยายไหล่ทาง พร้อมรางระบายน้ำ หมู่ที่ 3 บ้านกองบิน 41</t>
  </si>
  <si>
    <t>23. โครงการปรับปรุงผิวจราจรแอสฟัลท์ติกคอนกรีต หมู่ที่ 7 บ้านช่างทอง</t>
  </si>
  <si>
    <t>24. โครงการก่อสร้างรางระบายน้ำซอยข้างหอพักอุดมผล หมู่ที่ 1 บ้านเชิงดอย</t>
  </si>
  <si>
    <t>25. โครงการก่อสร้างรางระบายน้ำ บริเวณซอยบ้านกำนันตำบลสุเทพ หมู่ที่ 4 บ้านห้วยทราย</t>
  </si>
  <si>
    <t>26. โครงการก่อสร้างรางระบายน้ำ ค.ส.ล. บริเวณซอยโรงแรมบีทู หมู่ที่ 5 บ้านร่ำเปิง</t>
  </si>
  <si>
    <t>27. โครงการก่อสร้างรางระบายน้ำดาดคอนกรีต หมู่ที่ 5 บ้าน ร่ำเปิง</t>
  </si>
  <si>
    <t>28. โครงการก่อสร้างรางระบายน้ำคอนกรีตเสริมเหล็ก ซอย 1 หมู่ที่ 7 บ้านช่างทอง</t>
  </si>
  <si>
    <t>29. โครงการก่อสร้างรางระบายน้ำคอนกรีตเสริมเหล็ก หมู่ที่ 8 บ้านหลิ่งห้า</t>
  </si>
  <si>
    <t>129. โครงการจัดอบรมยุวมัคคุเทศก์</t>
  </si>
  <si>
    <t>130. โครงการส่งเสริมการท่องเที่ยวเชิงสุขภาพ เชิงอนุรักษ์และ เชิงวัฒนธรรม</t>
  </si>
  <si>
    <t>131. โครงการออกแบบภูมิทัศน์ "จุดชมวิวผาดำ" บ้านภูพิงค์ หมู่ที่ 12</t>
  </si>
  <si>
    <t>132. โครงการพัฒนาศักยภาพกลุ่มสตรี</t>
  </si>
  <si>
    <t>133. โครงการเพิ่มศักยภาพคณะกรรมการคุ้มครองเด็ก</t>
  </si>
  <si>
    <t>134. โครงการเพิ่มศักยภาพคณะกรรมการบริหารกองทุนสวัสดิการชุมชนเทศบาลตำบลสุเทพ</t>
  </si>
  <si>
    <t>136. โครงการศูนย์พัฒนาครอบครัวในชุมชนเทศบาลตำบลสุเทพ</t>
  </si>
  <si>
    <t>137. โครงการวันสตรีสากล</t>
  </si>
  <si>
    <t>138. โครงการค่ายครอบครัว</t>
  </si>
  <si>
    <t>139. โครงการจัดระบบคุ้มครองและพัฒนาเด็กและเยาวชน</t>
  </si>
  <si>
    <t>140. โครงการเพิ่มศักยภาพคณะกรรมการศูนย์ประสานงานองค์การชุมชนระดับตำบล (ศอช.ต.) และคณะกรรมการกองทุนประเภทต่างๆ</t>
  </si>
  <si>
    <t>141. โครงการพัฒนาทักษะวิชาการสำหรับเด็กปฐมวัย</t>
  </si>
  <si>
    <t>142. โครงการส่งเสริมและพัฒนาประสิทธิภาพการปฏิบัติงานด้านการจัดการศึกษาปฐมวัย</t>
  </si>
  <si>
    <t>143. โครงการกีฬาสุขสันต์เชื่อมสัมพันธ์ปฐมวัย</t>
  </si>
  <si>
    <t>145. โครงการประกวดสื่อการเรียนรู้ที่มีคุณภาพ</t>
  </si>
  <si>
    <t>146. โครงการนิเทศภายในสถานศึกษา</t>
  </si>
  <si>
    <t>147. โครงการประกันคุณภาพภายในสถานศึกษา</t>
  </si>
  <si>
    <t>148. โครงการวันเด็กแห่งชาติ</t>
  </si>
  <si>
    <t>149. โครงการสานสายใยเพื่อลูกรัก</t>
  </si>
  <si>
    <t>150. โครงการสนับสนุนการจัดการศึกษาของโรงเรียนในเขตเทศบาลตำบลสุเทพ</t>
  </si>
  <si>
    <t>152. โครงการสนับสนุนค่าใช้จ่ายการบริหารสถานศึกษา</t>
  </si>
  <si>
    <t>153. โครงการอาหารกลางวันสำหรับนักเรียนโรงเรียนในเขตเทศบาลตำบลสุเทพ</t>
  </si>
  <si>
    <t>รวม</t>
  </si>
  <si>
    <t>เบี้ยยังชีพผู้ป่วยเอดส์</t>
  </si>
  <si>
    <t>เงินสมทบหลักประกันสุขภาพ</t>
  </si>
  <si>
    <t>เงินสมทบกองทุนสวัสดิการชุมชน</t>
  </si>
  <si>
    <t>1. เช่าวงจรรับ-ส่งข้อมูลงานทะเบียนราษฎร์</t>
  </si>
  <si>
    <t>2. จ้างเหมาบริการดูแลรักษาระบบคอมฯ และระบบสื่อสารข้อมูลทะเบียนราษฎร์</t>
  </si>
  <si>
    <t>โครงการเทศบาลเคลื่อนที่</t>
  </si>
  <si>
    <t>โครงการสมาชิกสภาเทศบาลตำบลสุเทพพบประชาชน</t>
  </si>
  <si>
    <t>โครงการเพิ่มประสิทธิภาพพนักงานเทศบาล พนักงานจ้าง สมาชิกสภาเทศบาล และคณะผู้บริหาร</t>
  </si>
  <si>
    <t>โครงการอบรมให้ความรู้เกี่ยวกับบทบาทหน้าที่สมาชิกสภาเทศบาลตำบลสุเทพ</t>
  </si>
  <si>
    <t>1. จัดซื้อเครื่องดูดฝุ่น (สป.)</t>
  </si>
  <si>
    <t>2. จัดซื้อเครื่องโทรสาร (สป.)</t>
  </si>
  <si>
    <t>รายจ่ายอื่น (ค่าจ้างที่ปรึกษาเพื่อศึกษาวิจัยฯ) (สป.)</t>
  </si>
  <si>
    <t>ค่าประชาสัมพันธ์และเผยแพร่</t>
  </si>
  <si>
    <t>โครงการจัดทำแผนชุมชน แผนพัฒนา เทศบัญญัติ และการติดตามประเมินผลแผนพัฒนา</t>
  </si>
  <si>
    <t>โครงการจัดอบรมยุวมัคคุเทศก์</t>
  </si>
  <si>
    <t>โครงการส่งเสริมการท่องเที่ยวเชิงสุขภาพ เชิงอนุรักษ์และเชิงวัฒนธรรม</t>
  </si>
  <si>
    <t>โครงการอนุรักษ์พันธุกรรมพืชอันเนื่องมาจากพระราชดำริสมเด็จพระเทพรัตนสุดาฯ สยามบรมราชกุมารี (อพ.สธ.)</t>
  </si>
  <si>
    <t>โครงการอบรมการใช้บรรจุภัณฑ์สินค้าที่เป็นเอกลักษณ์ของหมู่บ้านท่องเที่ยว</t>
  </si>
  <si>
    <t>151. โครงการอาหารเสริม (นม) สำหรับศูนย์พัฒนาเด็กเล็กและโรงเรียนในเขตเทศบาลตำบลสุเทพ</t>
  </si>
  <si>
    <t>1. จัดซื้อกล้องถ่ายภาพนิ่ง ระบบดิจิตอล (แผน)</t>
  </si>
  <si>
    <t>2. จัดซื้อกล้องถ่ายภาพนิ่งระบบดิจิตอล แบบถอดเปลี่ยนเลนส์ (แผน)</t>
  </si>
  <si>
    <t>3. จัดซื้อกล้องวิดีโอ (แผน)</t>
  </si>
  <si>
    <t>4. จัดซื้อเครื่องผสมสัญญาณเสียง (Mixer) (แผน)</t>
  </si>
  <si>
    <t>1. จัดซื้อเครื่องคอมพิวเตอร์ สำหรับงานสำนักงาน (แผน)</t>
  </si>
  <si>
    <t>อุดหนุนคณะกรรมการหมู่บ้านตามโครงการจัดเวทีประชาคม</t>
  </si>
  <si>
    <t>โครงการอบรมให้ความรู้ด้านงานพัสดุสำหรับคณะกรรมการตรวจงานจ้างและผู้ที่เกี่ยวข้อง</t>
  </si>
  <si>
    <t>1. โครงการจัดทำแผนที่ภาษีและทะเบียนทรัพย์สิน</t>
  </si>
  <si>
    <t>2. จัดซื้อเก้าอี้ทำงาน</t>
  </si>
  <si>
    <t>3. จัดซื้อเครื่องปรับอากาศ</t>
  </si>
  <si>
    <t>4. จัดซื้อตู้เหล็กเก็บเอกสารแฟ้มแขวน 4 ลิ้นชัก</t>
  </si>
  <si>
    <t>5. จัดซื้อตู้รางเลื่อนชนิด 10 ตู้</t>
  </si>
  <si>
    <t>6. จัดซื้อโต๊ะคอมพิวเตอร์</t>
  </si>
  <si>
    <t>1. จัดซื้อรถจักรยานยนต์ (คลัง)</t>
  </si>
  <si>
    <t>7. จัดซื้อกล้องถ่ายภาพนิ่ง ระบบดิจิตอล</t>
  </si>
  <si>
    <t>8. จัดซื้อเครื่องวัดระยะทางด้วยแสงเลเซอร์</t>
  </si>
  <si>
    <t>9. จัดซื้อเครื่องคอมพิวเตอร์ สำหรับงานประมวลผล</t>
  </si>
  <si>
    <t>10. จัดซื้อเครื่องพิมพ์แบบฉีดหมึก</t>
  </si>
  <si>
    <t>11. จัดซื้อเครื่องพิมพ์แบบฉีดหมึก สำหรับ A3</t>
  </si>
  <si>
    <t>12. จัดซื้อเครื่องพิมพ์เลเซอร์ ขาวดำ</t>
  </si>
  <si>
    <t>13. จัดซื้อเครื่องสแกนเนอร์</t>
  </si>
  <si>
    <t>14. จัดซื้อเครื่องสำรองไฟฟ้า 1kVA</t>
  </si>
  <si>
    <t xml:space="preserve">15. จัดซื้อจอภาพ LCD/LED </t>
  </si>
  <si>
    <t>โครงการบริการประชาชนและเฝ้าระวังเหตุสาธารณภัย</t>
  </si>
  <si>
    <t>โครงการปกป้องสถาบันสำคัญของชาติ</t>
  </si>
  <si>
    <t>โครงการป้องกันและลดอุบัติเหตุทางถนนในช่วงเทศกาลสำคัญ เทศกาลปีใหม่ และเทศกาลสงกรานต์</t>
  </si>
  <si>
    <t>โครงการอบรมนักเรียนสีขาวโตไปไม่โกง</t>
  </si>
  <si>
    <t>โครงการฝึกอบรมหรือทบทวนอาสาสมัครป้องกันภัยฝ่ายพลเรือน</t>
  </si>
  <si>
    <t>โครงการเสริมสร้างศักยภาพชุมชนด้านการป้องกันและบรรเทาสาธารณภัย</t>
  </si>
  <si>
    <t>โครงการอบรมฝึกซ้อมการป้องกันและบรรเทาสาธารณภัย</t>
  </si>
  <si>
    <t>โครงการอบรมอาสาสมัครไฟป่า</t>
  </si>
  <si>
    <t>1. จัดซื้อรถบรรทุก (ดีเซล) แบบบรรทุกน้ำ</t>
  </si>
  <si>
    <t>2. จัดซื้อสายส่งน้ำดับเพลิง</t>
  </si>
  <si>
    <t>อุดหนุนคณะกรรมการหมู่บ้านหมู่ที่ 11 ตามโครงการทำแนวกันไฟ</t>
  </si>
  <si>
    <t>รายจ่ายเพื่อให้ได้มาซึ่งบริการ (จ้างแรงงานทำความสะอาด ศพด.และสนามกีฬา)</t>
  </si>
  <si>
    <t>1. จัดซื้อเก้าอี้ทำงาน</t>
  </si>
  <si>
    <t>2. จัดซื้อเครื่องปรับอากาศ</t>
  </si>
  <si>
    <t>3. จัดซื้อโต๊ะทำงานเหล็กพร้อมกระจก</t>
  </si>
  <si>
    <t>4. จัดซื้อตู้เย็น</t>
  </si>
  <si>
    <t>5. จัดซื้อเครื่องคอมพิวเตอร์ สำหรับงานสำนักงาน</t>
  </si>
  <si>
    <t>2. จัดซื้อรถจักรยานยนต์ (ศึกษา)</t>
  </si>
  <si>
    <t>6. จัดซื้อเครื่องพิมพ์ แบบฉีดหมึก</t>
  </si>
  <si>
    <t>อุดหนุนโครงการอาหารกลางวันเด็กนักเรียนระดับมัธยมศึกษา</t>
  </si>
  <si>
    <t>144. โครงการกีฬาศูนย์พัฒนาเด็กเล็ก</t>
  </si>
  <si>
    <t>โครงการกีฬาศูนย์พัฒนาเด็กเล็ก</t>
  </si>
  <si>
    <t>โครงการกีฬาสุขสันต์เชื่อมสัมพันธ์ปฐมวัย</t>
  </si>
  <si>
    <t>โครงการจัดกิจกรรมประเพณี วันสำคัญ และกิจกรรมต่างๆ ของศูนย์พัฒนาเด็กเล็ก</t>
  </si>
  <si>
    <t>โครงการจัดกิจกรรมส่งเสริมพัฒนาการเรียนรู้ทุกด้านของศูนย์พัฒนาเด็กเล็ก</t>
  </si>
  <si>
    <t>โครงการจัดกิจกรรมส่งเสริมลักษณะที่พึงประสงค์สำหรับเด็ก</t>
  </si>
  <si>
    <t>โครงการจัดกิจกรรมส่งเสริมให้เด็กทุกคนมีสุขภาพสมบูรณ์ แข็งแรง มีพัฒนาการสมวัย</t>
  </si>
  <si>
    <t>โครงการจัดทำวารสารศูนย์พัฒนาเด็กเล็ก</t>
  </si>
  <si>
    <t>โครงการตลาดนัดแห่งการเรียนรู้</t>
  </si>
  <si>
    <t>โครงการนิเทศภายในสถานศึกษา</t>
  </si>
  <si>
    <t>โครงการประกันคุณภาพภายในสถานศึกษา</t>
  </si>
  <si>
    <t>โครงการประชุม/ศึกษาดูงานของคณะกรรมการศูนย์พัฒนาเด็กเล็ก</t>
  </si>
  <si>
    <t>โครงการประชุมผู้ปกครอง</t>
  </si>
  <si>
    <t>โครงการเปิดกิจกรรมความรู้สู่โลกกว้าง</t>
  </si>
  <si>
    <t>โครงการพัฒนาทักษะวิชาการสำหรับเด็กปฐมวัย</t>
  </si>
  <si>
    <t>โครงการวันเด็กแห่งชาติ</t>
  </si>
  <si>
    <t>โครงการส่งเสริมและพัฒนาประสิทธิภาพการปฏิบัติงานด้านการจัดการศึกษาปฐมวัย</t>
  </si>
  <si>
    <t>โครงการสนับสนุนค่าใช้จ่ายการบริหารสถานศึกษา</t>
  </si>
  <si>
    <t>โครงการสานสายใยเพื่อลูกรัก</t>
  </si>
  <si>
    <t>ค่าอาหารเสริม (นม) ศพด. และนักเรียนระดับก่อนประถมศึกษาถึง ป.6</t>
  </si>
  <si>
    <t>1. จัดซื้อเครื่องเล่นสนามกลางแจ้ง ศพด.ทต.สุเทพ</t>
  </si>
  <si>
    <t>2. จัดซื้อเครื่องเล่นสนามกลางแจ้ง ศพด.ดอยปุย</t>
  </si>
  <si>
    <t>อุดหนุนโรงเรียนในเขต ทต.สุเทพ ตามโครงการอาหารกลางวันเด็กนักเรียน</t>
  </si>
  <si>
    <t>อุดหนุนโรงเรียนในเขต ทต.สุเทพ ตามโครงการส่งเสริมการจัดกิจกรรมให้แก่เด็กนักเรียน (ร.ร. 5 แห่ง)</t>
  </si>
  <si>
    <t>2. จัดซื้อเครื่องพิมพ์เลเซอร์ ขาวดำ Network แบบ 1</t>
  </si>
  <si>
    <t>โครงการคลินิกคุ้มครองสุขภาพสัตว์</t>
  </si>
  <si>
    <t>โครงการควบคุมและป้องกันโรคติดต่อในท้องถิ่น</t>
  </si>
  <si>
    <t>โครงการพัฒนาระบบการให้บริการสาธารณสุขภายในศูนย์บริการสาธารณสุขเทศบาลตำบลสุเทพ</t>
  </si>
  <si>
    <t>โครงการพัฒนาระบบสุขภาพสู่ตำบลสุขภาวะ</t>
  </si>
  <si>
    <t>โครงการพัฒนาศักยภาพ อสม. และสนับสนุนกิจกรรม 
อสม.</t>
  </si>
  <si>
    <t>โครงการเยี่ยมแม่หลังคลอด</t>
  </si>
  <si>
    <t>โครงการส่งเสริมกิจกรรมด้านแพทย์แผนไทยสู่ชุมชน</t>
  </si>
  <si>
    <t>โครงการส่งเสริมศูนย์บริการสาธารณสุขมูลฐานชุมชน (ศสมช.)</t>
  </si>
  <si>
    <t>โครงการส่งเสริมสุขาภิบาลอาหาร</t>
  </si>
  <si>
    <t>โครงการหมอครอบครัว</t>
  </si>
  <si>
    <t>โครงการหอพักสร้างสุข</t>
  </si>
  <si>
    <t>จัดซื้อเครื่องอบฆ่าเชื้อด้วยระบบแรงดันไอน้ำ</t>
  </si>
  <si>
    <t>อุดหนุน อสม. หมู่ที่ 1-15</t>
  </si>
  <si>
    <t>โครงการเยี่ยมบ้านผู้สูงอายุผู้พิการ</t>
  </si>
  <si>
    <t>โครงการศูนย์สวัสดิการสังคมผู้สูงอายุตำบลสุเทพ</t>
  </si>
  <si>
    <t>โครงการสงเคราะห์ช่วยเหลือครอบครัวยากจน ผู้ด้อยโอกาสและผู้ประสบความเดือดร้อนในชุมชน</t>
  </si>
  <si>
    <t>โครงการส่งเสริมสุขภาวะและวัฒนธรรมผู้สูงอายุ</t>
  </si>
  <si>
    <t>โครงการสุเทพ clean&amp;clear</t>
  </si>
  <si>
    <t>3. จัดซื้อรถบรรทุก (ดีเซล) (ช่าง)</t>
  </si>
  <si>
    <t>จัดซื้อเครื่องหาพิกัดด้วยสัญญาณดาวเทียมแบบพกพา</t>
  </si>
  <si>
    <t>โครงการก่อสร้างห้องน้ำ ค.ส.ล. ภายใน ศพด.ทต.สุเทพ</t>
  </si>
  <si>
    <t>โครงการก่อสร้างอาคาร ค.ส.ล. พร้อมจัดซื้อถังเก็บน้ำไฟเบอร์กลาส หมู่ที่ 1 บ้านเชิงดอย</t>
  </si>
  <si>
    <t>โครงการก่อสร้างอาคารอเนกประสงค์ ค.ส.ล. 2 ชั้น หมู่ที่ 6 บ้านโป่งน้อย</t>
  </si>
  <si>
    <t>โครงการติดตั้งกล้องวงจรปิดภายในหมู่บ้าน หมู่ที่ 10 บ้านอุโมงค์</t>
  </si>
  <si>
    <t>โครงการติดตั้งเครื่องกระจายเสียงพร้อมลำโพงภายในสนามกีฬาเทศบาลตำบลสุเทพ</t>
  </si>
  <si>
    <t>โครงการติดตั้งเครื่องกระจายเสียงพร้อมลำโพง ศูนย์พัฒนาเด็กเล็กเทศบาลตำบลสุเทพ</t>
  </si>
  <si>
    <t>โครงการติดตั้งปรับปรุงระบบเสียงตามสายภายในหมู่บ้าน หมู่ที่ 10 บ้านอุโมงค์</t>
  </si>
  <si>
    <t>โครงการติดตั้งปรับปรุงระบบเสียงตามสายภายในหมู่บ้าน หมู่ที่ 11 บ้านดอยปุย</t>
  </si>
  <si>
    <t>โครงการปรับปรุงหน่วยบริการประชาชนตำบลสุเทพ</t>
  </si>
  <si>
    <t>โครงการปรับปรุงหลังคาอาคารอเนกประสงค์ หมู่ที่ 9 บ้านดอยสุเทพ</t>
  </si>
  <si>
    <t>โครงการปรับปรุงเมรุเผาศพบริเวณสุสานบ้านหลิ่งห้า หมู่ที่ 8</t>
  </si>
  <si>
    <t>โครงการก่อสร้างถนน ค.ส.ล. บริเวณเชื่อมถนนเดิมถึงบ้านเลขที่ 168/4 หมู่ที่ 4 บ้านห้วยทราย</t>
  </si>
  <si>
    <t>โครงการก่อสร้างถนน ค.ส.ล. บริเวณเชื่อมถนนเดิมถึงบ้านเลขที่ 54/13 หมู่ที่ 4 บ้านห้วยทราย</t>
  </si>
  <si>
    <t>โครงการก่อสร้างถนน ค.ส.ล. หมู่บ้านสุเทพาลัย หมู่ที่ 5 บ้านร่ำเปิง</t>
  </si>
  <si>
    <t>โครงการก่อสร้างวางท่อระบายน้ำ PVC พร้อมบ่อพักสำเร็จรูป หมู่ที่ 1 บ้านเชิงดอย</t>
  </si>
  <si>
    <t>โครงการปรับปรุงฝาตะแกรงเหล็กรางระบายน้ำบริเวณลานจอดรถภายในหมู่บ้าน หมู่ที่ 2 บ้านห้วยแก้ว</t>
  </si>
  <si>
    <t>โครงการปรับปรุงฝาตะแกรงเหล็กรางระบายน้ำบริเวณอนุสาวรีย์ครูบาเจ้าศรีวิชัยหมู่ที่ 2 บ้านห้วยแก้ว</t>
  </si>
  <si>
    <t>โครงการปรับปรุงท่อประปาพร้อมติดตั้งหัวดับเพลิง หมู่ที่ 11 บ้านดอยปุย</t>
  </si>
  <si>
    <t>โครงการปรับปรุงผิวจราจร ค.ส.ล. หมู่ที่ 11 บ้านดอยปุย</t>
  </si>
  <si>
    <t>โครงการปรับปรุงผิวจราจรแอสฟัลท์ติกคอนกรีต หมู่ที่ 11 บ้านดอยปุย</t>
  </si>
  <si>
    <t>รายจ่ายเพื่อให้ได้มาซึ่งบริการ (จ้างเหมาเอกชนดำเนินการเก็บขนและกำจัดขยะ)</t>
  </si>
  <si>
    <t>โครงการชุมชนร่วมใจทำน้ำใสคืนตำบลสุเทพถวายในหลวง</t>
  </si>
  <si>
    <t>โครงการบริหารจัดการขยะโดยชุมชน</t>
  </si>
  <si>
    <t>โครงการรักษาความสะอาดและความเป็นระเบียบเรียบร้อยของตำบลสุเทพ</t>
  </si>
  <si>
    <t>วัสดุงานบ้านงานครัว (จัดซื้อถังขยะ) (สาธารณสุข)</t>
  </si>
  <si>
    <t>1. โครงการผลิตปุ๋ยหมักและเพาะพันธุ์กล้าไม้ เพื่อเป็นศูนย์เรียนรู้</t>
  </si>
  <si>
    <t>2. จัดซื้อเครื่องสับย่อยแบบลากพ่วง</t>
  </si>
  <si>
    <t>โครงการค่ายครอบครัว</t>
  </si>
  <si>
    <t>โครงการจัดระบบคุ้มครองและพัฒนาเด็กและเยาวชน</t>
  </si>
  <si>
    <t>โครงการนันทนาการและกีฬาพื้นบ้านผู้สูงอายุ</t>
  </si>
  <si>
    <t>โครงการบริการสาธารณะเพื่อประชาชน</t>
  </si>
  <si>
    <t>โครงการพัฒนาศักยภาพกลุ่มสตรี</t>
  </si>
  <si>
    <t>โครงการเพิ่มศักยภาพคณะกรรมการบริหารกองทุนสวัสดิการชุมชนเทศบาลตำบลสุเทพ</t>
  </si>
  <si>
    <t>โครงการเพิ่มศักยภาพคณะกรรมการศูนย์ประสานงานองค์การชุมชนระดับตำบล (ศอช.ต.) และคณะกรรมการกองทุนประเภทต่างๆ</t>
  </si>
  <si>
    <t>โครงการเพิ่มศักยภาพและพัฒนาผู้นำชุมชน</t>
  </si>
  <si>
    <t>โครงการวันสตรีสากล</t>
  </si>
  <si>
    <t>81. โครงการศูนย์เรียนรู้ชุมชนพอเพียงเทศบาลตำบลสุเทพ</t>
  </si>
  <si>
    <t>โครงการศูนย์เรียนรู้ชุมชนพอเพียงเทศบาลตำบลสุเทพ</t>
  </si>
  <si>
    <t>โครงการศูนย์เรียนรู้เศรษฐกิจพอเพียงบ้านสันลมจอย</t>
  </si>
  <si>
    <t>โครงการศูนย์เรียนรู้เศรษฐกิจพอเพียงบ้านกองบิน 41</t>
  </si>
  <si>
    <t>โครงการส่งเสริมอาชีพเพาะเห็ดเพื่อวิถีพอเพียง</t>
  </si>
  <si>
    <t>โครงการอบรมผู้นำการปฏิบัติศาสนพิธี</t>
  </si>
  <si>
    <t>โครงการกีฬาเพื่อลูกรัก</t>
  </si>
  <si>
    <t>โครงการแข่งขันกีฬาประเภทต่างๆ และการส่งทีมเข้าแข่งขันกีฬา</t>
  </si>
  <si>
    <t>โครงการแข่งขันกีฬาฟุตบอล "สุเทพลีก" (Suthep League) สำหรับเยาวชนและประชาชนภายในตำบลสุเทพ</t>
  </si>
  <si>
    <t>โครงการจัดการแข่งขันกีฬาตำบลสุเทพ "สุเทพเกมส์"</t>
  </si>
  <si>
    <t>วัสดุกีฬา (ศึกษา)</t>
  </si>
  <si>
    <t>อุดหนุนคณะกรรมการหมู่บ้านตามโครงการแข่งขันกีฬาประชาชน</t>
  </si>
  <si>
    <t>โครงการจัดงานประเพณีลอยกระทง</t>
  </si>
  <si>
    <t>โครงการจัดลานวัฒนธรรมตำบลสุเทพ</t>
  </si>
  <si>
    <t>โครงการจัดสัมมนาสภาเด็กและเยาวชน</t>
  </si>
  <si>
    <t>โครงการจัดอบรมและศึกษาดูงานคณะกรรมการสภาวัฒนธรรมเทศบาลตำบลสุเทพ</t>
  </si>
  <si>
    <t>124. โครงการจัดอบรมและศึกษาดูงานคณะกรรมการสภาวัฒนธรรมเทศบาลตำบลสุเทพ</t>
  </si>
  <si>
    <t>127. โครงการตามรอยจอบแรกครูบาเจ้าศรีวิชัย</t>
  </si>
  <si>
    <t>โครงการตามรอยจอบแรกครูบาเจ้าศรีวิชัย</t>
  </si>
  <si>
    <t>โครงการส่งเสริมประเพณีเดินขึ้นดอย</t>
  </si>
  <si>
    <t>โครงการส่งเสริมประเพณีวันเข้าพรรษา</t>
  </si>
  <si>
    <t>โครงการส่งเสริมอนุรักษ์ประเพณีปี๋ใหม่เมือง</t>
  </si>
  <si>
    <t>โครงการสืบสานประเพณีวัฒนธรรมเนื่องในวันผู้สูงอายุแห่งชาติ</t>
  </si>
  <si>
    <t>โครงการอบรมศิลปะและดนตรีล้านนาสู่สากลสำหรับเด็กและเยาวชน</t>
  </si>
  <si>
    <t>อุดหนุนที่ทำการปกครองอำเภอเมืองเชียงใหม่ตามโครงการมหกรรมไม้ดอกไม้ประดับ</t>
  </si>
  <si>
    <t xml:space="preserve">อุดหนุนคณะกรรมการหมู่บ้าน หมู่ที่ 1-15 </t>
  </si>
  <si>
    <t>อุดหนุนคณะกรรมการหมู่บ้าน หมู่ที่ 1-15 
- วันลอยกระทง, วันเด็ก, ดำหัวผู้สูงอายุ</t>
  </si>
  <si>
    <t>อุดหนุนคณะกรรมการหมู่บ้าน หมู่ที่ 1-15 หมู่ละ 2,500 บาท</t>
  </si>
  <si>
    <t>1. อุดหนุนสภาวัฒนธรรมเทศบาลตำบลสุเทพ ตามโครงการจัดเวทีเสวนาเพื่อสร้างความรู้ความเข้าใจเกี่ยวกับวัฒนธรรมประเพณีอันดีงามของท้องถิ่น</t>
  </si>
  <si>
    <t>2. อุดหนุนสภาวัฒนธรรมเทศบาลตำบลสุเทพ ตามโครงการคนดีศรีสุเทพ</t>
  </si>
  <si>
    <t>อุดหนุนวัดป่าแดงมหาวิหารตามโครงการศูนย์ศึกษาพระพุทธศาสนาวันอาทิตย์</t>
  </si>
  <si>
    <t>อุดหนุนวัดป่าแดงมหาวิหารตามโครงการธรรมสัญจรเฉลิมพระเกียรติ 89 พรรษา</t>
  </si>
  <si>
    <t>อุดหนุนวัดป่าแดงมหาวิหารตามโครงการปฏิบัติธรรมเฉลิมพระเกียรติ 89 พรรษา</t>
  </si>
  <si>
    <t>อุดหนุนวัดป่าแดงมหาวิหารตามโครงการบรรพชาสามเณรภาคฤดูร้อนเฉลิมพระเกียรติ 89 พรรษา</t>
  </si>
  <si>
    <t>อุดหนุนวัดพระธาตุดอยสุเทพราชวรวิหารตามโครงการจัดกิจกรรมสมโภชและพิธีอัญเชิญน้ำสรงพระราชทาน งานไหว้สาป๋ารมีพระบรมธาตุดอยสุเทพในวันวิสาขบูชา</t>
  </si>
  <si>
    <t>อุดหนุนวัดในเขต ทต.สุเทพ จำนวน 9 แห่ง แห่งละ 20,000 บาท
- วัดป่าแดง, วัดผาลาด, วัดร่ำเปิง, วัดศรีโสดา, วัดฝายหิน, วัดโป่งน้อย, วัดใหม่ห้วยทราย, วัดอุโมงค์, วัดช่างทอง</t>
  </si>
  <si>
    <t>โครงการศูนย์บริการและถ่ายทอดเทคโนโลยีการเกษตรประจำตำบลสุเทพ</t>
  </si>
  <si>
    <t>โครงการขุดลอกอ่างเก็บน้ำ บ้านสันลมจอย หมู่ที่ 13</t>
  </si>
  <si>
    <t>โครงการจัดซื้อถังน้ำแบบไฟเบอร์กลาส เพื่อแก้ไขปัญหาภัยแล้ง ขนาดความจุ 1,500 ลิตร พร้อมก๊อกน้ำ และขาตั้ง ถังละ 11,000 บาท  (ตามบัญชีราคามาตรฐานครุภัณฑ์) จำนวน 40 ถัง</t>
  </si>
  <si>
    <t>โครงการปรับปรุงซ่อมแซม ผิวจราจรแอสฟัลท์ติกคอนกรีต บริเวณบ้านภูพิงค์ หมู่ที่ 12 เชื่อมบ้านดอยปุย หมู่ที่ 11</t>
  </si>
  <si>
    <t>โครงการปรับปรุงภูมิทัศน์ "จุดชมวิวผาดำ" บ้านภูพิงค์ หมู่ที่ 12</t>
  </si>
  <si>
    <t>โครงการก่อสร้างรางระบายน้ำ ค.ส.ล. หมู่ที่ 4</t>
  </si>
  <si>
    <t>โครงการก่อสร้างรางระบายน้ำ ค.ส.ล. หมู่ที่ 5</t>
  </si>
  <si>
    <t>โครงการก่อสร้างรางระบายน้ำคอนกรีตเสริมเหล็ก หมู่ที่ 13 บ้านสันลมจอย</t>
  </si>
  <si>
    <t>โครงการก่อสร้างรางระบายน้ำ ค.ส.ล. บริเวณเชื่อมรางระบายน้ำเดิม ถึงวัดป่าแดง บ้านใหม่หลังมอ หมู่ที่ 14</t>
  </si>
  <si>
    <t>โครงการก่อสร้างวางท่อระบายน้ำ ค.ส.ล. พร้อมบ่อพักและขยายไหล่ทางหินคลุก ถนนเลียบคลองชลประทาน ถึงบริเวณรั้วสนามบิน บริเวณบ้านทรายคำ หมู่ที่ 15 เชื่อมบ้านช่างทอง หมู่ที่ 7</t>
  </si>
  <si>
    <t>1. โครงการป้องกันและแก้ไขปัญหายาเสพติด</t>
  </si>
  <si>
    <t>2. อุดหนุนศูนย์อำนวยการป้องกันและปราบปรามยาเสพติดจังหวัดเชียงใหม่ ตามโครงการเพิ่มศักยภาพในการป้องกันและแก้ไขปัญหายาเสพติด</t>
  </si>
  <si>
    <t>ตั้งอุดหนุนใหม่</t>
  </si>
  <si>
    <t>อุดหนุนการประปาส่วนภูมิภาค สาขาเชียงใหม่ ตามโครงการขยายเขตประปาบริเวณบ้านช่างทอง หมู่ที่ 7</t>
  </si>
  <si>
    <t>อุดหนุนการประปาส่วนภูมิภาค สาขาเชียงใหม่ ตามโครงการขยายเขตประปาบริเวณบ้านสันลมจอย หมู่ที่ 13</t>
  </si>
  <si>
    <t>อุดหนุนการประปาส่วนภูมิภาค สาขาเชียงใหม่ ตามโครงการขยายเขตประปาบริเวณบ้านห้วยทราย หมู่ที่ 4</t>
  </si>
  <si>
    <t>อุดหนุนการไฟฟ้าส่วนภูมิภาคจังหวัดเชียงใหม่ 2 ตามโครงการขยายเขตไฟฟ้าสาธารณะ หมู่ที่ 4 ซอย 8</t>
  </si>
  <si>
    <t>43. โครงการขยายเขตไฟฟ้าสาธารณะ ซอยนวภูมิ หมู่ที่ 8 บ้านหลิ่งห้า</t>
  </si>
  <si>
    <t>อุดหนุนการไฟฟ้าส่วนภูมิภาคจังหวัดเชียงใหม่ 2 ตามโครงการขยายเขตไฟฟ้าสาธารณะ ซอยนวภูมิ หมู่ที่ 8 บ้านหลิ่งห้า</t>
  </si>
  <si>
    <t>อุดหนุนการไฟฟ้าส่วนภูมิภาคจังหวัดเชียงใหม่ 2 ตามโครงการขยายเขตไฟฟ้าสาธารณะ ซอยพุทธรักษาหมู่ที่ 10 บ้านอุโมงค์</t>
  </si>
  <si>
    <t>อุดหนุนการไฟฟ้าส่วนภูมิภาคจังหวัดเชียงใหม่ 2 ตามโครงการขยายเขตไฟฟ้าสาธารณะ เขต 6 หมู่ที่ 11 บ้านดอยปุย</t>
  </si>
  <si>
    <t>อุดหนุนการไฟฟ้าส่วนภูมิภาคจังหวัดเชียงใหม่ 2 ตามโครงการขยายเขตไฟฟ้าสาธารณะ เขต 8 หมู่ที่ 11 บ้านดอยปุย</t>
  </si>
  <si>
    <t>อุดหนุนการไฟฟ้าส่วนภูมิภาคจังหวัดเชียงใหม่ 2 ตามโครงการขยายเขตไฟฟ้าสาธารณะ ถนนเลียบอุทยาน หมู่ที่ 13 บ้านสันลมจอย</t>
  </si>
  <si>
    <t>อุดหนุนการไฟฟ้าส่วนภูมิภาคจังหวัดเชียงใหม่ 2 ตามโครงการติดตั้งมิเตอร์แยกจ่ายระบบไฟฟ้าสาธารณะ รวม 24 จุด</t>
  </si>
  <si>
    <t>โครงการปรับปรุงรางระบายน้ำสนามกีฬาเทศบาลตำบล
สุเทพ</t>
  </si>
  <si>
    <t>โครงการพัฒนาอาชีพตามความสนใจของกลุ่ม/องค์กรและประชาชนทั่วไป</t>
  </si>
  <si>
    <t>โครงการปรับปรุงภูมิทัศน์พร้อมลานจอดรถบริเวณสำนักงานเทศบาลตำบลสุเทพ</t>
  </si>
  <si>
    <t>ตั้งจ่ายรายการใหม่</t>
  </si>
  <si>
    <t>อุดหนุนการไฟฟ้าส่วนภูมิภาคจังหวัดเชียงใหม่ 2 ตามโครงการติดตั้งหม้อแปลงไฟฟ้า (ย้ายเสา) ลานวัฒนธรรม</t>
  </si>
  <si>
    <t>โครงการปรับปรุงรางระบายน้ำ ค.ส.ล. บ้านสันลมจอย หมู่ที่ 13</t>
  </si>
  <si>
    <t>โครงการศูนย์สวัสดิการสังคมผู้สูงอายุตำบลสุเทพ (สัมมนาและศึกษาดูงานโรงเรียนชราบาล)</t>
  </si>
  <si>
    <t>โครงการจัดลานวัฒนธรรมตำบลสุเทพ (ประกวดร้องเพลงนักร้องดาวรุ่ง รุ่นเก๋า)</t>
  </si>
  <si>
    <t>3. จัดซื้อชุดดับเพลิงในอาคาร</t>
  </si>
  <si>
    <t>โอนตั้งจ่ายใหม่</t>
  </si>
  <si>
    <t>ค่าใช้จ่ายในการอบรม สัมมนา (กองคลัง)</t>
  </si>
  <si>
    <t>ค่าใช้จ่ายในการอบรม สัมมนา (สำนักปลัด)</t>
  </si>
  <si>
    <t>1. วัสดุงานบ้านงานครัว (สป.)</t>
  </si>
  <si>
    <t>2. วัสดุงานบ้านงานครัว (ศึกษา)</t>
  </si>
  <si>
    <t>1. วัสดุก่อสร้าง (ศึกษา)</t>
  </si>
  <si>
    <t>2. วัสดุก่อสร้าง (ช่าง)</t>
  </si>
  <si>
    <t>3. จัดซื้อเครื่องพิมพ์ แบบฉีดหมึก (สวัสดิการ)</t>
  </si>
  <si>
    <t>4. จัดซื้อเครื่องคอมพิวเตอร์ สำหรับงานประมวลผล (ช่าง)</t>
  </si>
  <si>
    <t>5. จัดซื้อเครื่องคอมพิวเตอร์โน้ตบุ้ค (ช่าง)</t>
  </si>
  <si>
    <t>6. จัดซื้อเครื่องพิมพ์ แบบฉีดหมึก สำหรับ A3</t>
  </si>
  <si>
    <t>ค่าใช้จ่ายในการอบรม สัมมนา (กองการศึกษา)</t>
  </si>
  <si>
    <t>ค่าใช้จ่ายในการเดินทางไปราชการ (รวมถึงผู้ที่มีคำสั่งให้ปฏิบัติงานในศูนย์ อปพร. และนอกที่ตั้งศูนย์ อปพร.)</t>
  </si>
  <si>
    <t>โครงการศูนย์สวัสดิการสังคมผู้สูงอายุตำบลสุเทพ (กิจกรรมปันรอยยิ้ม คืนความสุขให้ผู้สูงวัย)</t>
  </si>
  <si>
    <t>โครงการจัดลานวัฒนธรรมตำบลสุเทพ (กิจกรรมประกวดรำวงย้อนยุค)</t>
  </si>
  <si>
    <t>โครงการจัดลานวัฒนธรรมตำบลสุเทพ (ประกวดร้องเพลงสตรีแม่บ้าน)</t>
  </si>
  <si>
    <t>ดำเนินการจัดเก็บข้อมูล จปฐ. ให้กับอำเภอเมืองเชียงใหม่ โดยไม่ใช้งบประมาณในการดำเนินการ</t>
  </si>
  <si>
    <t>-</t>
  </si>
  <si>
    <t>ค่าตอบแทนผู้ปฏิบัติราชการอันเป็นประโยชน์แก่ อปท. (กองสาธารณสุขฯ)</t>
  </si>
  <si>
    <t>ใช้งบค่าตอบแทนพนักงานจ้าง (งานป้องกัน โดยมีเจ้าหน้าที่เทศกิจ จำนวน 2 คน)</t>
  </si>
  <si>
    <t>จัดซื้อเครื่องคอมพิวเตอร์ สำหรับงานสำนักงาน (สวัสดิการ)</t>
  </si>
  <si>
    <t>เบิกจ่าย</t>
  </si>
  <si>
    <t>ปรากฏในเทศบัญญัติ 2559 และจ่ายขาดเงินสะสม</t>
  </si>
  <si>
    <t>ทำโดยโอนลดไปรวมดูงานที่เดียว</t>
  </si>
  <si>
    <t>ผลการดำเนินงานโครงการในเทศบัญญัติงบประมาณรายจ่าย ประจำปีงบประมาณ พ.ศ. 2559</t>
  </si>
  <si>
    <t>ตามแผนพัฒนาสามปี (พ.ศ. 2559-2561) เฉพาะโครงการในปี พ.ศ. 2559</t>
  </si>
  <si>
    <t>ยุทธศาสตร์/โครงการตามแผนพัฒนาสามปี (พ.ศ. 2559-2561)</t>
  </si>
  <si>
    <t>เฉพาะปี พ.ศ. 2559</t>
  </si>
  <si>
    <t>ผลการดำเนินงาน</t>
  </si>
  <si>
    <t>งบประมาณ
ตามแผน</t>
  </si>
  <si>
    <t>จ่ายขาดเงินสะสม</t>
  </si>
  <si>
    <t>77. โครงการขยายเขตไฟฟ้าสาธารณะภายในหมู่บ้าน บ้านดอย
สุเทพ หมู่ที่ 9</t>
  </si>
  <si>
    <t>แล้วเสร็จ</t>
  </si>
  <si>
    <t>โครงการปรับปรุงอาคารอเนกประสงค์ภายในสุสานบ้าน
ร่ำเปิง หมู่ที่ 5 และบ้านอุโมงค์ หมู่ที่ 10</t>
  </si>
  <si>
    <t>อุดหนุนการไฟฟ้าส่วนภูมิภาคจังหวัดเชียงใหม่ 2 ตามโครงการขยายเขตไฟฟ้าสาธารณะ ซอยลิ้นจี่ หมู่ที่ 5 บ้านร่ำเปิง</t>
  </si>
  <si>
    <t>โครงการบริการแสดงตนและส่งเสริมคุณภาพชีวิตผู้รับเบี้ย
ยังชีพ</t>
  </si>
  <si>
    <t>ไม่ได้ดำเนินการ</t>
  </si>
  <si>
    <t>ดำเนินการโดยไม่ใช้งบประมาณ</t>
  </si>
  <si>
    <t>โครงการก่อสร้างรางระบายน้ำคอนกรีตเสริมเหล็ก ซอย 8หมู่ที่ 1 บ้านเชิงดอย</t>
  </si>
  <si>
    <t>ขั้นตอนการ
ลงนามสัญญา</t>
  </si>
  <si>
    <t>ขั้นเตรียมการ</t>
  </si>
  <si>
    <t>ใช้งบรวมข้อ 126</t>
  </si>
  <si>
    <t>กันเงินไม่มีหนี้</t>
  </si>
  <si>
    <t>- รออนุญาต
- กันเงินไม่มีหนี้</t>
  </si>
  <si>
    <t>ใช้งบรวมข้อ 86</t>
  </si>
  <si>
    <t>โครงการปรับปรุงต่อเติมอาคารแพทย์แผนไทยศูนย์บริการสาธารณสุข</t>
  </si>
  <si>
    <t>โครงการเดียวกับข้อ 87</t>
  </si>
  <si>
    <t xml:space="preserve">จ่ายขาดเงินสะสม </t>
  </si>
  <si>
    <t>อยู่ระหว่างการก่อสร้าง</t>
  </si>
  <si>
    <t>ใช้งบรวมข้อ 139</t>
  </si>
  <si>
    <t>135. โครงการเพิ่มศักยภาพคณะกรรมการบริหารศูนย์บริการและถ่ายทอดเทคโนโลยีการเกษตรประจำตำบล</t>
  </si>
  <si>
    <t>ใช้งบรวมข้อ 82</t>
  </si>
  <si>
    <t>วัสดุการเกษตร (สป.)</t>
  </si>
  <si>
    <t>154. โครงการอาหารกลางวันสำหรับนักเรียนระดับมัธยมศึกษา</t>
  </si>
  <si>
    <t>155. โครงการจัดทำวารสารศูนย์พัฒนาเด็กเล็ก</t>
  </si>
  <si>
    <t>156. โครงการประชุมผู้ปกครอง</t>
  </si>
  <si>
    <t>157. โครงการประชุม/ศึกษาดูงานของคณะกรรมการศูนย์พัฒนาเด็กเล็ก</t>
  </si>
  <si>
    <t>158. โครงการจัดกิจกรรมประเพณี วันสำคัญ และกิจกรรมต่างๆ ของศูนย์พัฒนาเด็กเล็ก</t>
  </si>
  <si>
    <t>159. โครงการจัดกิจกรรมส่งเสริมพัฒนาการเรียนรู้ทุกด้านของศูนย์พัฒนาเด็กเล็ก</t>
  </si>
  <si>
    <t>160. โครงการจัดกิจกรรมส่งเสริมลักษณะที่พึงประสงค์สำหรับเด็ก</t>
  </si>
  <si>
    <t>161. โครงการจัดกิจกรรมส่งเสริมให้เด็กทุกคนมีสุขภาพสมบูรณ์ แข็งแรง มีพัฒนาการสมวัย</t>
  </si>
  <si>
    <t>162. โครงการเปิดกิจกรรมความรู้สู่โลกกว้าง</t>
  </si>
  <si>
    <t>163. โครงการตลาดนัดแห่งการเรียนรู้</t>
  </si>
  <si>
    <t>164. โครงการเพิ่มประสิทธิภาพการจัดการศึกษาของศูนย์การศึกษานอกโรงเรียน (กศน.) ตำบลสุเทพ</t>
  </si>
  <si>
    <t>165. โครงการจัดซื้อเครื่องเล่นสนามกลางแจ้ง</t>
  </si>
  <si>
    <t>166. โครงการอบรมและศึกษาดูงานแนวทางการจัดตั้งโรงเรียนผู้สูงอายุ</t>
  </si>
  <si>
    <t>167. โครงการเยี่ยมบ้านผู้สูงอายุ ผู้พิการ</t>
  </si>
  <si>
    <t>168. โครงการนันทนาการและกีฬาพื้นบ้านผู้สูงอายุ</t>
  </si>
  <si>
    <t>169. โครงการผู้สูงอายุสุขใจไหว้พระสัญจร</t>
  </si>
  <si>
    <t>170. โครงการสุขภาพดี ตามวิถีไทย ห่างไกลโรค</t>
  </si>
  <si>
    <t>171. โครงการบทเพลงวันวาน ประสานหัวใจวัยเก๋า</t>
  </si>
  <si>
    <t>172. โครงการบทเพลงร่วมสมัยประสานหัวใจกลุ่มสตรี</t>
  </si>
  <si>
    <t>173. โครงการจัดการแข่งขันกีฬาตำบลสุเทพ "สุเทพเกมส์"</t>
  </si>
  <si>
    <t>174. โครงการแข่งขันกีฬาเชื่อมความสามัคคีระหว่าง พนักงานอปท. ภายในอำเภอเมือง</t>
  </si>
  <si>
    <t>175. โครงการแข่งขันกีฬาฟุตบอล "สุเทพลีก" (Suthep League) สำหรับเยาวชนและประชาชนภายในตำบลสุเทพ</t>
  </si>
  <si>
    <t>176. โครงการแข่งขันกีฬาประเภทต่างๆ และการส่งทีมเข้าแข่งขันกีฬา</t>
  </si>
  <si>
    <t>ใช้งบรวมข้อ 176</t>
  </si>
  <si>
    <t>177. โครงการแข่งขันกีฬาประชาชน</t>
  </si>
  <si>
    <t>178. โครงการกีฬาเพื่อลูกรัก</t>
  </si>
  <si>
    <t>179. โครงการสนับสนุนวัสดุอุปกรณ์การกีฬา และการแข่งขันกีฬา</t>
  </si>
  <si>
    <t>181. โครงการท้องถิ่นงาม 3 ส สะอาด สวยงาม สุขภาพดี</t>
  </si>
  <si>
    <t>182. โครงการควบคุมและป้องกันโรคไม่ติดต่อ</t>
  </si>
  <si>
    <t>183. โครงการควบคุมและป้องกันโรคติดต่อในท้องถิ่น</t>
  </si>
  <si>
    <t>184. โครงการพัฒนาหน่วยบริการควบคุมป้องกันโรคเคลื่อนที่เร็ว (SRRT)</t>
  </si>
  <si>
    <t>185. โครงการส่งเสริมสุขาภิบาลอาหาร</t>
  </si>
  <si>
    <t>186. โครงการเครือข่ายผู้ประกอบการ ตาม พรบ.การสาธารณสุข</t>
  </si>
  <si>
    <t>187. โครงการเยี่ยมแม่หลังคลอด</t>
  </si>
  <si>
    <t>188. โครงการพัฒนาศักยภาพ อสม. และสนับสนุนกิจกรรม อสม.</t>
  </si>
  <si>
    <t>189. โครงการสนับสนุนการบริการสาธารณสุขของอาสาสมัครสาธารณสุขประจำหมู่บ้าน (อสม.)</t>
  </si>
  <si>
    <t>190. โครงการสนับสนุนเวชภัณฑ์ให้กับสถานศึกษาและศูนย์พัฒนาเด็กเล็ก ชมรมผู้พิการ</t>
  </si>
  <si>
    <t>191. โครงการสมทบหลักประกันสุขภาพ</t>
  </si>
  <si>
    <t>192. โครงการพัฒนาศูนย์บริการสาธารณสุขเทศบาลตำบลสุเทพ</t>
  </si>
  <si>
    <t>193. โครงการคลินิกคุ้มครองสุขภาพสัตว์</t>
  </si>
  <si>
    <t>194. โครงการส่งเสริมศูนย์บริการสาธารณสุขมูลฐานชุมชน (ศสมช.)</t>
  </si>
  <si>
    <t>195. โครงการพัฒนาระบบสุขภาพสู่ตำบลสุขภาวะ</t>
  </si>
  <si>
    <t>ใช้งบรวมข้อ 195</t>
  </si>
  <si>
    <t>196. โครงการส่งเสริมกิจกรรมด้านแพทย์แผนไทยสู่ชุมชน</t>
  </si>
  <si>
    <t>197. โครงการเสริมสร้างสุขภาพผู้พิการ ผู้ด้อยโอกาส</t>
  </si>
  <si>
    <t>198. โครงการหอพักสร้างสุข</t>
  </si>
  <si>
    <t>199. โครงการพัฒนาระบบการให้บริการสาธารณสุขภายในศูนย์บริการสาธารณสุขเทศบาลตำบลสุเทพและบ้านดอยสุเทพ หมู่ที่ 9</t>
  </si>
  <si>
    <t>200. โครงการหมอครอบครัว</t>
  </si>
  <si>
    <t>201. โครงการจัดหารถสำหรับการบริการการแพทย์ฉุกเฉิน</t>
  </si>
  <si>
    <t>202. โครงการจัดซื้อเครื่องออกกำลังกายกลางแจ้ง</t>
  </si>
  <si>
    <t>203. โครงการศูนย์สวัสดิการสังคมผู้สูงอายุ</t>
  </si>
  <si>
    <t>204. โครงการสนับสนุนเบี้ยยังชีพผู้สูงอายุ คนพิการ และผู้ป่วยเอดส์</t>
  </si>
  <si>
    <t>205. โครงการบริการแสดงตนและส่งเสริมคุณภาพชีวิตผู้รับเบี้ยยังชีพ</t>
  </si>
  <si>
    <t>206. โครงการนันทนาการปันรอยยิ้มให้ผู้สูงอายุ</t>
  </si>
  <si>
    <t>ใช้งบรวมข้อ 203</t>
  </si>
  <si>
    <t>207. โครงการส่งเสริมสุขภาวะและวัฒนธรรมผู้สูงอายุ</t>
  </si>
  <si>
    <t>208. โครงการส่งเสริมอาชีพและยกระดับฝีมือแรงงานแก่คนพิการ</t>
  </si>
  <si>
    <t>209. โครงการสนับสนุนการดำเนินกิจกรรมของสมาคมส่งเสริมอาชีพคนพิการจังหวัดเชียงใหม่</t>
  </si>
  <si>
    <t>210. โครงการสงเคราะห์ช่วยเหลือครอบครัวยากจน ผู้ด้อยโอกาสและผู้ประสบความเดือดร้อนในชุมชน</t>
  </si>
  <si>
    <t>211. โครงการบริการสาธารณะเพื่อประชาชน</t>
  </si>
  <si>
    <t>212. โครงการสนับสนุนกองทุนสวัสดิการชุมชน</t>
  </si>
  <si>
    <t>213. โครงการหนึ่งครัวเรือนหนึ่งแปลงผัก</t>
  </si>
  <si>
    <t>214. โครงการจัดสัมมนาสภาเด็กและเยาวชน</t>
  </si>
  <si>
    <t>215. โครงการสนับสนุนการบริหารจัดเก็บข้อมูลเพื่อการพัฒนาตำบล</t>
  </si>
  <si>
    <t>216. โครงการปกป้องสถาบันสำคัญของชาติ</t>
  </si>
  <si>
    <t>217. โครงการจัดระเบียบชุมชน</t>
  </si>
  <si>
    <t>218. โครงการเฝ้าระวังและป้องกันไฟป่า</t>
  </si>
  <si>
    <t>219. โครงการป้องกันและลดอุบัติเหตุทางถนนในช่วงเทศกาลสำคัญ เทศกาลปีใหม่ และเทศกาลสงกรานต์</t>
  </si>
  <si>
    <t>220. โครงการติดตั้งกล้องวงจรปิดภายในหมู่บ้าน หมู่ที่ 1 บ้านเชิงดอย</t>
  </si>
  <si>
    <t>221. โครงการติดตั้งกล้องวงจรปิดภายในหมู่บ้าน หมู่ที่ 2 บ้านห้วยแก้ว</t>
  </si>
  <si>
    <t>222. โครงการติดตั้งกล้องวงจรปิดภายในหมู่บ้าน หมู่ที่ 7 บ้านช่างทอง</t>
  </si>
  <si>
    <t>223. โครงการติดตั้งกล้องวงจรปิดภายในหมู่บ้าน หมู่ที่ 8 บ้านหลิ่งห้า</t>
  </si>
  <si>
    <t>225. โครงการติดตั้งกล้องวงจรปิดภายในหมู่บ้าน หมู่ที่ 10 บ้านอุโมงค์</t>
  </si>
  <si>
    <t>226. โครงการติดตั้งกล้องวงจรปิดภายในหมู่บ้าน หมู่ที่ 15 บ้านทรายคำ</t>
  </si>
  <si>
    <t>227. โครงการติดตั้งกล้องวงจรปิดภายในตำบลสุเทพ</t>
  </si>
  <si>
    <t>228. โครงการป้องกันและรักษาความมั่นคงปลอดภัยในชีวิต ทรัพย์สิน และอาชญากรรม</t>
  </si>
  <si>
    <t>229. โครงการฝึกอบรมหรือทบทวนอาสาสมัครป้องกันภัยฝ่ายพลเรือน</t>
  </si>
  <si>
    <t>230. โครงการเสริมสร้างศักยภาพชุมชนด้านการป้องกันและบรรเทาสาธารณภัย</t>
  </si>
  <si>
    <t>231. โครงการอบรมฝึกซ้อมการป้องกันและบรรเทาสาธารณภัย</t>
  </si>
  <si>
    <t>232. โครงการอบรมอาสาสมัครไฟป่า</t>
  </si>
  <si>
    <t>233. โครงการบริการประชาชนและเฝ้าระวังเหตุสาธารณภัย</t>
  </si>
  <si>
    <t>234. โครงการเพิ่มประสิทธิภาพการดับเพลิงและช่วยเหลือผู้ประสบภัย</t>
  </si>
  <si>
    <t>235. โครงการเพิ่มศักยภาพการบริการตัดกิ่งไม้ ต้นไม้</t>
  </si>
  <si>
    <t>236. โครงการขยายหัวประปาดับเพลิงเพื่อป้องกันและระงับอัคคีภัย บริเวณพื้นที่หมู่ที่ 8, 10 และ 14</t>
  </si>
  <si>
    <t>237. โครงการก่อสร้างถังเก็บน้ำใต้ดิน</t>
  </si>
  <si>
    <t>238. โครงการป้องกันและแก้ไขปัญหายาเสพติด</t>
  </si>
  <si>
    <t>239. โครงการอบรมนักเรียนสีขาว โตไปไม่โกง</t>
  </si>
  <si>
    <t>240. โครงการป้องกันและแก้ไขปัญหาภัยแล้ง</t>
  </si>
  <si>
    <t>241. โครงการจัดตั้งสถานธนานุบาล</t>
  </si>
  <si>
    <t>242. โครงการจัดเก็บภาษี ค่าธรรมเนียมฯ ตามเทศบัญญัติตำบล
สุเทพ (นอกสถานที่และนอกเวลาราชการ)</t>
  </si>
  <si>
    <t>243. โครงการจัดทำแผนที่ภาษีและทะเบียนทรัพย์สิน</t>
  </si>
  <si>
    <t>244. โครงการอบรมให้ความรู้ด้านงานพัสดุสำหรับคณะกรรมการตรวจงานจ้างและผู้ที่เกี่ยวข้อง</t>
  </si>
  <si>
    <t>245. โครงการพัฒนาประสิทธิภาพ การบริหารงานด้านการเงิน การพัสดุ และการตรวจสอบ</t>
  </si>
  <si>
    <t>246. โครงการพัฒนา ปรับปรุง ระบบอิเล็กทรอนิกส์ในสำนักงาน</t>
  </si>
  <si>
    <t>247. โครงการเตรียมความพร้อมด้านระบบทะเบียนงานบัตรประชาชน</t>
  </si>
  <si>
    <t>248. โครงการจ้างประเมินและสำรวจความพึงพอใจผู้รับบริการของเทศบาล/จ้างองค์กรหรือสถาบันศึกษาทำการวิจัยปัญหาต่างๆ</t>
  </si>
  <si>
    <t>249. โครงการเพิ่มประสิทธิภาพการประชาสัมพันธ์</t>
  </si>
  <si>
    <t>250. จัดซื้อวัสดุครุภัณฑ์คอมพิวเตอร์</t>
  </si>
  <si>
    <t>251. จัดซื้อวัสดุครุภัณฑ์สำนักงาน</t>
  </si>
  <si>
    <t>252. จัดซื้อวัสดุครุภัณฑ์โฆษณาและเผยแพร่</t>
  </si>
  <si>
    <t>253. จัดซื้อวัสดุครุภัณฑ์งานบ้านงานครัว</t>
  </si>
  <si>
    <t>254. จัดซื้อวัสดุครุภัณฑ์ก่อสร้าง ครุภัณฑ์โรงงาน</t>
  </si>
  <si>
    <t>255. จัดซื้อวัสดุครุภัณฑ์สำรวจ</t>
  </si>
  <si>
    <t>256. จัดซื้อวัสดุครุภัณฑ์วิทยาศาสตร์หรือการแพทย์</t>
  </si>
  <si>
    <t>257. โครงการจัดซื้อรถส่วนกลาง (ครุภัณฑ์ยานพาหนะและขนส่ง)</t>
  </si>
  <si>
    <t>258. จัดซื้อครุภัณฑ์สำหรับกองการศึกษา และศูนย์พัฒนาเด็กเล็ก 
ทั้ง 3 แห่ง</t>
  </si>
  <si>
    <t>259. โครงการเพิ่มประสิทธิภาพพนักงานเทศบาล พนักงานจ้าง สมาชิกสภาเทศบาล และคณะผู้บริหาร</t>
  </si>
  <si>
    <t>260. โครงการอบรมให้ความรู้เกี่ยวกับบทบาทหน้าที่สมาชิกสภาเทศบาลตำบลสุเทพ</t>
  </si>
  <si>
    <t>261. โครงการพัฒนาประสิทธิภาพการจัดการศึกษาของบุคลากรทางการศึกษา ครูผู้ดูแลเด็ก และผู้ช่วยครูผู้ดูแลเด็ก</t>
  </si>
  <si>
    <t>262. โครงการเพิ่มศักยภาพและพัฒนาผู้นำชุมชน</t>
  </si>
  <si>
    <t>263. โครงการเทศบาลเคลื่อนที่</t>
  </si>
  <si>
    <t>264. โครงการผู้บริหาร สมาชิกสภา พนักงานเทศบาล พบประชาชน</t>
  </si>
  <si>
    <t>265. โครงการพัฒนาความรู้ เพิ่มศักยภาพการมีส่วนร่วมเกี่ยวกับการเมืองการปกครองในระบอบประชาธิปไตย</t>
  </si>
  <si>
    <t>266. โครงการจัดทำแผนชุมชนแผนพัฒนาท้องถิ่น เทศบัญญัติ และการติดตามประเมินผลแผนพัฒนา</t>
  </si>
  <si>
    <t>267. โครงการจัดเวทีประชาคมหมู่บ้าน</t>
  </si>
  <si>
    <t>268. โครงการเตรียมการเลือกตั้ง</t>
  </si>
  <si>
    <t>269. จัดซื้อวัสดุครุภัณฑ์สำหรับห้องประชุมกองสวัสดิการสังคม</t>
  </si>
  <si>
    <t>270. จัดซื้อชุดเครื่องเสียงเคลื่อนที่</t>
  </si>
  <si>
    <t>10. โครงการก่อสร้างห้องน้ำภายในศูนย์พัฒนาเด็กเล็กเทศบาลตำบลสุเทพ</t>
  </si>
  <si>
    <t>โครงการก่อสร้างอาคารหน่วยบริการประชาชนตำบล
สุเทพ ค.ส.ล. 2 ชั้น</t>
  </si>
  <si>
    <t>67. โครงการก่อสร้าง/ปรับปรุงอาคารสำนักงานเทศบาลตำบล
สุเทพ อาคารบ้านพักพนักงาน พร้อมปรับปรุงภูมิทัศน์</t>
  </si>
  <si>
    <t>180. โครงการก่อสร้างปรับปรุง ลานกีฬา สนามกีฬาเทศบาลตำบลสุเทพและภายในตำบล</t>
  </si>
  <si>
    <t>โครงการศูนย์พัฒนาครอบครัวในชุมชนเทศบาลตำบล
สุเทพ</t>
  </si>
  <si>
    <t>224. โครงการติดตั้งกล้องวงจรปิดภายในหมู่บ้าน หมู่ที่ 9 บ้านดอยสุเทพ</t>
  </si>
  <si>
    <t>โครงการจัดเก็บภาษี ค่าธรรมเนียมฯ ตามเทศบัญญัติตำบลสุเทพ (นอกสถานที่และนอกเวลาราชการ)</t>
  </si>
  <si>
    <t>ดำเนินการโดยโอนงบไปรวมข้อ 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</si>
</sst>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9"/>
      <name val="Tahoma"/>
      <family val="2"/>
    </font>
    <font>
      <sz val="9"/>
      <color rgb="FF00B05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43" fontId="18" fillId="0" borderId="16" xfId="42" applyFont="1" applyBorder="1" applyAlignment="1">
      <alignment horizontal="center" vertical="center" wrapText="1"/>
    </xf>
    <xf numFmtId="43" fontId="19" fillId="0" borderId="16" xfId="42" applyFont="1" applyBorder="1" applyAlignment="1">
      <alignment horizontal="center" vertical="center" wrapText="1"/>
    </xf>
    <xf numFmtId="43" fontId="20" fillId="0" borderId="16" xfId="42" applyFont="1" applyBorder="1" applyAlignment="1">
      <alignment horizontal="center" vertical="center" wrapText="1"/>
    </xf>
    <xf numFmtId="43" fontId="0" fillId="0" borderId="0" xfId="0" applyNumberFormat="1"/>
    <xf numFmtId="0" fontId="21" fillId="0" borderId="0" xfId="0" applyFont="1"/>
    <xf numFmtId="0" fontId="23" fillId="0" borderId="0" xfId="0" applyFont="1" applyFill="1" applyAlignment="1">
      <alignment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43" fontId="22" fillId="0" borderId="17" xfId="42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center" vertical="center" wrapText="1"/>
    </xf>
    <xf numFmtId="43" fontId="23" fillId="0" borderId="16" xfId="42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43" fontId="23" fillId="0" borderId="10" xfId="42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vertical="center" wrapText="1"/>
    </xf>
    <xf numFmtId="4" fontId="23" fillId="0" borderId="13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43" fontId="23" fillId="0" borderId="0" xfId="42" applyFont="1" applyFill="1" applyAlignment="1">
      <alignment vertical="center" wrapText="1"/>
    </xf>
    <xf numFmtId="43" fontId="23" fillId="0" borderId="0" xfId="42" applyFont="1" applyFill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/>
    </xf>
    <xf numFmtId="4" fontId="23" fillId="0" borderId="22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43" fontId="23" fillId="0" borderId="19" xfId="42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" fontId="23" fillId="0" borderId="25" xfId="0" applyNumberFormat="1" applyFont="1" applyFill="1" applyBorder="1" applyAlignment="1">
      <alignment horizontal="right" vertical="center" wrapText="1"/>
    </xf>
    <xf numFmtId="0" fontId="23" fillId="0" borderId="26" xfId="0" applyFont="1" applyFill="1" applyBorder="1" applyAlignment="1">
      <alignment vertical="center" wrapText="1"/>
    </xf>
    <xf numFmtId="4" fontId="23" fillId="0" borderId="27" xfId="0" applyNumberFormat="1" applyFont="1" applyFill="1" applyBorder="1" applyAlignment="1">
      <alignment horizontal="right" vertical="center" wrapText="1"/>
    </xf>
    <xf numFmtId="0" fontId="23" fillId="0" borderId="28" xfId="0" applyFont="1" applyFill="1" applyBorder="1" applyAlignment="1">
      <alignment vertical="center" wrapText="1"/>
    </xf>
    <xf numFmtId="4" fontId="23" fillId="0" borderId="29" xfId="0" applyNumberFormat="1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 wrapText="1"/>
    </xf>
    <xf numFmtId="43" fontId="23" fillId="0" borderId="10" xfId="42" applyFont="1" applyFill="1" applyBorder="1" applyAlignment="1">
      <alignment horizontal="right" vertical="center" wrapText="1"/>
    </xf>
    <xf numFmtId="0" fontId="23" fillId="0" borderId="10" xfId="0" quotePrefix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center" vertical="center" wrapText="1"/>
    </xf>
    <xf numFmtId="43" fontId="23" fillId="0" borderId="11" xfId="42" applyFont="1" applyFill="1" applyBorder="1" applyAlignment="1">
      <alignment vertical="center" wrapText="1"/>
    </xf>
    <xf numFmtId="43" fontId="23" fillId="0" borderId="18" xfId="42" applyFont="1" applyFill="1" applyBorder="1" applyAlignment="1">
      <alignment horizontal="center" vertical="center" wrapText="1"/>
    </xf>
    <xf numFmtId="43" fontId="23" fillId="0" borderId="10" xfId="42" applyFont="1" applyFill="1" applyBorder="1" applyAlignment="1">
      <alignment horizontal="center" vertical="center" wrapText="1"/>
    </xf>
    <xf numFmtId="43" fontId="26" fillId="0" borderId="10" xfId="42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3" fillId="0" borderId="32" xfId="0" applyFont="1" applyFill="1" applyBorder="1" applyAlignment="1">
      <alignment vertical="center" wrapText="1"/>
    </xf>
    <xf numFmtId="4" fontId="23" fillId="0" borderId="12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top" wrapText="1"/>
    </xf>
    <xf numFmtId="43" fontId="23" fillId="0" borderId="17" xfId="42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 wrapText="1"/>
    </xf>
    <xf numFmtId="4" fontId="23" fillId="0" borderId="20" xfId="0" applyNumberFormat="1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 vertical="center" wrapText="1"/>
    </xf>
    <xf numFmtId="43" fontId="23" fillId="0" borderId="20" xfId="42" applyFont="1" applyFill="1" applyBorder="1" applyAlignment="1">
      <alignment vertical="center" wrapText="1"/>
    </xf>
    <xf numFmtId="43" fontId="23" fillId="0" borderId="20" xfId="42" applyFont="1" applyFill="1" applyBorder="1" applyAlignment="1">
      <alignment horizontal="center" vertical="center" wrapText="1"/>
    </xf>
    <xf numFmtId="4" fontId="23" fillId="0" borderId="30" xfId="0" applyNumberFormat="1" applyFont="1" applyFill="1" applyBorder="1" applyAlignment="1">
      <alignment horizontal="right" vertical="center" wrapText="1"/>
    </xf>
    <xf numFmtId="0" fontId="23" fillId="0" borderId="30" xfId="0" applyFont="1" applyFill="1" applyBorder="1" applyAlignment="1">
      <alignment vertical="center" wrapText="1"/>
    </xf>
    <xf numFmtId="0" fontId="23" fillId="0" borderId="33" xfId="0" applyFont="1" applyFill="1" applyBorder="1" applyAlignment="1">
      <alignment vertical="center" wrapText="1"/>
    </xf>
    <xf numFmtId="4" fontId="23" fillId="0" borderId="33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vertical="top" wrapText="1"/>
    </xf>
    <xf numFmtId="4" fontId="23" fillId="0" borderId="25" xfId="0" applyNumberFormat="1" applyFont="1" applyFill="1" applyBorder="1" applyAlignment="1">
      <alignment horizontal="right" vertical="top" wrapText="1"/>
    </xf>
    <xf numFmtId="0" fontId="23" fillId="0" borderId="12" xfId="0" applyFont="1" applyFill="1" applyBorder="1" applyAlignment="1">
      <alignment horizontal="left" vertical="center" wrapText="1"/>
    </xf>
    <xf numFmtId="43" fontId="23" fillId="0" borderId="12" xfId="42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4" fontId="23" fillId="0" borderId="23" xfId="0" applyNumberFormat="1" applyFont="1" applyFill="1" applyBorder="1" applyAlignment="1">
      <alignment horizontal="right" vertical="center" wrapText="1"/>
    </xf>
    <xf numFmtId="0" fontId="23" fillId="0" borderId="35" xfId="0" applyFont="1" applyFill="1" applyBorder="1" applyAlignment="1">
      <alignment vertical="center" wrapText="1"/>
    </xf>
    <xf numFmtId="4" fontId="23" fillId="0" borderId="34" xfId="0" applyNumberFormat="1" applyFont="1" applyFill="1" applyBorder="1" applyAlignment="1">
      <alignment horizontal="righ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 wrapText="1"/>
    </xf>
    <xf numFmtId="43" fontId="23" fillId="0" borderId="23" xfId="42" applyFont="1" applyFill="1" applyBorder="1" applyAlignment="1">
      <alignment vertical="center" wrapText="1"/>
    </xf>
    <xf numFmtId="43" fontId="23" fillId="0" borderId="23" xfId="42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3" fontId="28" fillId="0" borderId="10" xfId="42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43" fontId="27" fillId="0" borderId="16" xfId="42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" xfId="42" builtinId="3"/>
    <cellStyle name="Normal" xfId="0" builtinId="0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7"/>
  <sheetViews>
    <sheetView showGridLines="0" tabSelected="1" zoomScale="110" zoomScaleNormal="110" workbookViewId="0">
      <selection activeCell="A3" sqref="A3:G3"/>
    </sheetView>
  </sheetViews>
  <sheetFormatPr defaultRowHeight="39.950000000000003" customHeight="1" x14ac:dyDescent="0.2"/>
  <cols>
    <col min="1" max="1" width="41.625" style="24" customWidth="1"/>
    <col min="2" max="2" width="12.75" style="24" customWidth="1"/>
    <col min="3" max="3" width="36" style="24" bestFit="1" customWidth="1"/>
    <col min="4" max="4" width="7.625" style="25" customWidth="1"/>
    <col min="5" max="5" width="12.25" style="26" customWidth="1"/>
    <col min="6" max="6" width="11.375" style="27" customWidth="1"/>
    <col min="7" max="7" width="10.875" style="25" customWidth="1"/>
    <col min="8" max="16384" width="9" style="6"/>
  </cols>
  <sheetData>
    <row r="1" spans="1:7" ht="20.100000000000001" customHeight="1" x14ac:dyDescent="0.2">
      <c r="A1" s="95" t="s">
        <v>391</v>
      </c>
      <c r="B1" s="95"/>
      <c r="C1" s="95"/>
      <c r="D1" s="95"/>
      <c r="E1" s="95"/>
      <c r="F1" s="95"/>
      <c r="G1" s="95"/>
    </row>
    <row r="2" spans="1:7" ht="20.100000000000001" customHeight="1" x14ac:dyDescent="0.2">
      <c r="A2" s="95" t="s">
        <v>392</v>
      </c>
      <c r="B2" s="95"/>
      <c r="C2" s="95"/>
      <c r="D2" s="95"/>
      <c r="E2" s="95"/>
      <c r="F2" s="95"/>
      <c r="G2" s="95"/>
    </row>
    <row r="3" spans="1:7" ht="20.100000000000001" customHeight="1" x14ac:dyDescent="0.2">
      <c r="A3" s="95" t="s">
        <v>0</v>
      </c>
      <c r="B3" s="95"/>
      <c r="C3" s="95"/>
      <c r="D3" s="95"/>
      <c r="E3" s="95"/>
      <c r="F3" s="95"/>
      <c r="G3" s="95"/>
    </row>
    <row r="4" spans="1:7" ht="20.100000000000001" customHeight="1" x14ac:dyDescent="0.2">
      <c r="A4" s="7" t="s">
        <v>393</v>
      </c>
      <c r="B4" s="99" t="s">
        <v>396</v>
      </c>
      <c r="C4" s="96" t="s">
        <v>389</v>
      </c>
      <c r="D4" s="97"/>
      <c r="E4" s="97"/>
      <c r="F4" s="98"/>
      <c r="G4" s="101" t="s">
        <v>395</v>
      </c>
    </row>
    <row r="5" spans="1:7" ht="20.100000000000001" customHeight="1" x14ac:dyDescent="0.2">
      <c r="A5" s="8" t="s">
        <v>394</v>
      </c>
      <c r="B5" s="100"/>
      <c r="C5" s="8" t="s">
        <v>1</v>
      </c>
      <c r="D5" s="9" t="s">
        <v>11</v>
      </c>
      <c r="E5" s="8" t="s">
        <v>2</v>
      </c>
      <c r="F5" s="10" t="s">
        <v>388</v>
      </c>
      <c r="G5" s="101"/>
    </row>
    <row r="6" spans="1:7" ht="20.100000000000001" customHeight="1" x14ac:dyDescent="0.2">
      <c r="A6" s="11" t="s">
        <v>3</v>
      </c>
      <c r="B6" s="12"/>
      <c r="C6" s="12"/>
      <c r="D6" s="32"/>
      <c r="E6" s="12"/>
      <c r="F6" s="33"/>
      <c r="G6" s="13"/>
    </row>
    <row r="7" spans="1:7" ht="39.950000000000003" customHeight="1" x14ac:dyDescent="0.2">
      <c r="A7" s="15" t="s">
        <v>4</v>
      </c>
      <c r="B7" s="16">
        <v>100000</v>
      </c>
      <c r="C7" s="15"/>
      <c r="D7" s="13"/>
      <c r="E7" s="17"/>
      <c r="F7" s="14"/>
      <c r="G7" s="30"/>
    </row>
    <row r="8" spans="1:7" ht="39.950000000000003" customHeight="1" x14ac:dyDescent="0.2">
      <c r="A8" s="19" t="s">
        <v>105</v>
      </c>
      <c r="B8" s="20">
        <v>450000</v>
      </c>
      <c r="C8" s="15" t="s">
        <v>263</v>
      </c>
      <c r="D8" s="13">
        <v>173</v>
      </c>
      <c r="E8" s="17">
        <v>224000</v>
      </c>
      <c r="F8" s="14">
        <v>216000</v>
      </c>
      <c r="G8" s="30" t="s">
        <v>399</v>
      </c>
    </row>
    <row r="9" spans="1:7" ht="39.950000000000003" customHeight="1" x14ac:dyDescent="0.2">
      <c r="A9" s="19" t="s">
        <v>106</v>
      </c>
      <c r="B9" s="20">
        <v>1500000</v>
      </c>
      <c r="C9" s="15" t="s">
        <v>264</v>
      </c>
      <c r="D9" s="13">
        <v>174</v>
      </c>
      <c r="E9" s="17">
        <v>1520000</v>
      </c>
      <c r="F9" s="14" t="s">
        <v>384</v>
      </c>
      <c r="G9" s="43" t="s">
        <v>410</v>
      </c>
    </row>
    <row r="10" spans="1:7" ht="39.950000000000003" customHeight="1" x14ac:dyDescent="0.2">
      <c r="A10" s="19" t="s">
        <v>107</v>
      </c>
      <c r="B10" s="20">
        <v>2500000</v>
      </c>
      <c r="C10" s="15" t="s">
        <v>272</v>
      </c>
      <c r="D10" s="13">
        <v>176</v>
      </c>
      <c r="E10" s="17">
        <v>2427000</v>
      </c>
      <c r="F10" s="14">
        <v>2395300</v>
      </c>
      <c r="G10" s="30" t="s">
        <v>406</v>
      </c>
    </row>
    <row r="11" spans="1:7" ht="39.950000000000003" customHeight="1" x14ac:dyDescent="0.2">
      <c r="A11" s="19" t="s">
        <v>108</v>
      </c>
      <c r="B11" s="20">
        <v>500000</v>
      </c>
      <c r="C11" s="15" t="s">
        <v>271</v>
      </c>
      <c r="D11" s="13">
        <v>176</v>
      </c>
      <c r="E11" s="17">
        <v>496000</v>
      </c>
      <c r="F11" s="14">
        <v>495000</v>
      </c>
      <c r="G11" s="30" t="s">
        <v>399</v>
      </c>
    </row>
    <row r="12" spans="1:7" ht="39.950000000000003" customHeight="1" x14ac:dyDescent="0.2">
      <c r="A12" s="19" t="s">
        <v>109</v>
      </c>
      <c r="B12" s="20">
        <v>1000000</v>
      </c>
      <c r="C12" s="15" t="s">
        <v>400</v>
      </c>
      <c r="D12" s="13">
        <v>176</v>
      </c>
      <c r="E12" s="17">
        <v>1000000</v>
      </c>
      <c r="F12" s="14">
        <v>999000</v>
      </c>
      <c r="G12" s="30" t="s">
        <v>399</v>
      </c>
    </row>
    <row r="13" spans="1:7" ht="39.950000000000003" customHeight="1" x14ac:dyDescent="0.2">
      <c r="A13" s="19" t="s">
        <v>110</v>
      </c>
      <c r="B13" s="20">
        <v>50000</v>
      </c>
      <c r="C13" s="15"/>
      <c r="D13" s="13"/>
      <c r="E13" s="17"/>
      <c r="F13" s="14"/>
      <c r="G13" s="30"/>
    </row>
    <row r="14" spans="1:7" ht="39.950000000000003" customHeight="1" x14ac:dyDescent="0.2">
      <c r="A14" s="19" t="s">
        <v>111</v>
      </c>
      <c r="B14" s="20">
        <v>2000000</v>
      </c>
      <c r="C14" s="15"/>
      <c r="D14" s="13"/>
      <c r="E14" s="17"/>
      <c r="F14" s="14"/>
      <c r="G14" s="30"/>
    </row>
    <row r="15" spans="1:7" ht="39.950000000000003" customHeight="1" x14ac:dyDescent="0.2">
      <c r="A15" s="19" t="s">
        <v>112</v>
      </c>
      <c r="B15" s="20">
        <v>720000</v>
      </c>
      <c r="C15" s="15"/>
      <c r="D15" s="13"/>
      <c r="E15" s="17"/>
      <c r="F15" s="14"/>
      <c r="G15" s="30"/>
    </row>
    <row r="16" spans="1:7" ht="39.950000000000003" customHeight="1" x14ac:dyDescent="0.2">
      <c r="A16" s="19" t="s">
        <v>538</v>
      </c>
      <c r="B16" s="20">
        <v>400000</v>
      </c>
      <c r="C16" s="15" t="s">
        <v>262</v>
      </c>
      <c r="D16" s="13">
        <v>173</v>
      </c>
      <c r="E16" s="17">
        <v>450000</v>
      </c>
      <c r="F16" s="14">
        <v>415000</v>
      </c>
      <c r="G16" s="30" t="s">
        <v>399</v>
      </c>
    </row>
    <row r="17" spans="1:7" ht="39.950000000000003" customHeight="1" x14ac:dyDescent="0.2">
      <c r="A17" s="19" t="s">
        <v>113</v>
      </c>
      <c r="B17" s="20">
        <v>1100000</v>
      </c>
      <c r="C17" s="15" t="s">
        <v>539</v>
      </c>
      <c r="D17" s="13">
        <v>174</v>
      </c>
      <c r="E17" s="17">
        <v>1080000</v>
      </c>
      <c r="F17" s="14" t="s">
        <v>384</v>
      </c>
      <c r="G17" s="43" t="s">
        <v>410</v>
      </c>
    </row>
    <row r="18" spans="1:7" ht="39.950000000000003" customHeight="1" x14ac:dyDescent="0.2">
      <c r="A18" s="19" t="s">
        <v>114</v>
      </c>
      <c r="B18" s="20">
        <v>1100000</v>
      </c>
      <c r="C18" s="15" t="s">
        <v>270</v>
      </c>
      <c r="D18" s="13">
        <v>176</v>
      </c>
      <c r="E18" s="17">
        <v>1050000</v>
      </c>
      <c r="F18" s="14" t="s">
        <v>384</v>
      </c>
      <c r="G18" s="43" t="s">
        <v>410</v>
      </c>
    </row>
    <row r="19" spans="1:7" ht="39.950000000000003" customHeight="1" x14ac:dyDescent="0.2">
      <c r="A19" s="19" t="s">
        <v>115</v>
      </c>
      <c r="B19" s="20">
        <v>2200000</v>
      </c>
      <c r="C19" s="15" t="s">
        <v>412</v>
      </c>
      <c r="D19" s="13">
        <v>176</v>
      </c>
      <c r="E19" s="17">
        <v>2200000</v>
      </c>
      <c r="F19" s="14">
        <v>1850000</v>
      </c>
      <c r="G19" s="30" t="s">
        <v>406</v>
      </c>
    </row>
    <row r="20" spans="1:7" ht="39.950000000000003" customHeight="1" x14ac:dyDescent="0.2">
      <c r="A20" s="19" t="s">
        <v>116</v>
      </c>
      <c r="B20" s="20">
        <v>410000</v>
      </c>
      <c r="C20" s="15"/>
      <c r="D20" s="13"/>
      <c r="E20" s="17"/>
      <c r="F20" s="14"/>
      <c r="G20" s="30"/>
    </row>
    <row r="21" spans="1:7" ht="39.950000000000003" customHeight="1" x14ac:dyDescent="0.2">
      <c r="A21" s="19" t="s">
        <v>117</v>
      </c>
      <c r="B21" s="20">
        <v>300000</v>
      </c>
      <c r="C21" s="15"/>
      <c r="D21" s="13"/>
      <c r="E21" s="17"/>
      <c r="F21" s="14"/>
      <c r="G21" s="30"/>
    </row>
    <row r="22" spans="1:7" ht="39.950000000000003" customHeight="1" x14ac:dyDescent="0.2">
      <c r="A22" s="19" t="s">
        <v>118</v>
      </c>
      <c r="B22" s="20">
        <v>130000</v>
      </c>
      <c r="C22" s="15"/>
      <c r="D22" s="13"/>
      <c r="E22" s="17"/>
      <c r="F22" s="14"/>
      <c r="G22" s="30"/>
    </row>
    <row r="23" spans="1:7" ht="39.950000000000003" customHeight="1" x14ac:dyDescent="0.2">
      <c r="A23" s="19" t="s">
        <v>119</v>
      </c>
      <c r="B23" s="20">
        <v>60000</v>
      </c>
      <c r="C23" s="15" t="s">
        <v>273</v>
      </c>
      <c r="D23" s="13">
        <v>177</v>
      </c>
      <c r="E23" s="17">
        <v>60700</v>
      </c>
      <c r="F23" s="14">
        <v>60700</v>
      </c>
      <c r="G23" s="30" t="s">
        <v>399</v>
      </c>
    </row>
    <row r="24" spans="1:7" ht="39.950000000000003" customHeight="1" x14ac:dyDescent="0.2">
      <c r="A24" s="19" t="s">
        <v>120</v>
      </c>
      <c r="B24" s="20">
        <v>58000</v>
      </c>
      <c r="C24" s="15" t="s">
        <v>274</v>
      </c>
      <c r="D24" s="13">
        <v>177</v>
      </c>
      <c r="E24" s="17">
        <v>57800</v>
      </c>
      <c r="F24" s="14">
        <v>57800</v>
      </c>
      <c r="G24" s="30" t="s">
        <v>399</v>
      </c>
    </row>
    <row r="25" spans="1:7" ht="39.950000000000003" customHeight="1" x14ac:dyDescent="0.2">
      <c r="A25" s="19" t="s">
        <v>121</v>
      </c>
      <c r="B25" s="20">
        <v>400000</v>
      </c>
      <c r="C25" s="15" t="s">
        <v>275</v>
      </c>
      <c r="D25" s="13">
        <v>177</v>
      </c>
      <c r="E25" s="17">
        <v>369000</v>
      </c>
      <c r="F25" s="14">
        <v>369000</v>
      </c>
      <c r="G25" s="30" t="s">
        <v>399</v>
      </c>
    </row>
    <row r="26" spans="1:7" ht="39.950000000000003" customHeight="1" x14ac:dyDescent="0.2">
      <c r="A26" s="19" t="s">
        <v>122</v>
      </c>
      <c r="B26" s="20">
        <v>150000</v>
      </c>
      <c r="C26" s="15" t="s">
        <v>280</v>
      </c>
      <c r="D26" s="13">
        <v>178</v>
      </c>
      <c r="E26" s="17">
        <v>158000</v>
      </c>
      <c r="F26" s="14" t="s">
        <v>384</v>
      </c>
      <c r="G26" s="43" t="s">
        <v>410</v>
      </c>
    </row>
    <row r="27" spans="1:7" ht="39.950000000000003" customHeight="1" x14ac:dyDescent="0.2">
      <c r="A27" s="19" t="s">
        <v>123</v>
      </c>
      <c r="B27" s="20">
        <v>300000</v>
      </c>
      <c r="C27" s="15" t="s">
        <v>281</v>
      </c>
      <c r="D27" s="13">
        <v>179</v>
      </c>
      <c r="E27" s="17">
        <v>261000</v>
      </c>
      <c r="F27" s="14" t="s">
        <v>384</v>
      </c>
      <c r="G27" s="43" t="s">
        <v>410</v>
      </c>
    </row>
    <row r="28" spans="1:7" ht="39.950000000000003" customHeight="1" x14ac:dyDescent="0.2">
      <c r="A28" s="19" t="s">
        <v>124</v>
      </c>
      <c r="B28" s="20">
        <v>900000</v>
      </c>
      <c r="C28" s="15"/>
      <c r="D28" s="13"/>
      <c r="E28" s="17"/>
      <c r="F28" s="14"/>
      <c r="G28" s="30"/>
    </row>
    <row r="29" spans="1:7" ht="39.950000000000003" customHeight="1" x14ac:dyDescent="0.2">
      <c r="A29" s="19" t="s">
        <v>125</v>
      </c>
      <c r="B29" s="20">
        <v>10000</v>
      </c>
      <c r="C29" s="15"/>
      <c r="D29" s="13"/>
      <c r="E29" s="17"/>
      <c r="F29" s="14"/>
      <c r="G29" s="30"/>
    </row>
    <row r="30" spans="1:7" ht="39.950000000000003" customHeight="1" x14ac:dyDescent="0.2">
      <c r="A30" s="19" t="s">
        <v>126</v>
      </c>
      <c r="B30" s="20">
        <v>550000</v>
      </c>
      <c r="C30" s="15" t="s">
        <v>405</v>
      </c>
      <c r="D30" s="13" t="s">
        <v>397</v>
      </c>
      <c r="E30" s="17">
        <v>473000</v>
      </c>
      <c r="F30" s="14">
        <v>449000</v>
      </c>
      <c r="G30" s="30" t="s">
        <v>399</v>
      </c>
    </row>
    <row r="31" spans="1:7" ht="39.950000000000003" customHeight="1" x14ac:dyDescent="0.2">
      <c r="A31" s="19" t="s">
        <v>127</v>
      </c>
      <c r="B31" s="20">
        <v>900000</v>
      </c>
      <c r="C31" s="15" t="s">
        <v>339</v>
      </c>
      <c r="D31" s="13" t="s">
        <v>397</v>
      </c>
      <c r="E31" s="17">
        <v>899000</v>
      </c>
      <c r="F31" s="14">
        <v>894000</v>
      </c>
      <c r="G31" s="30" t="s">
        <v>399</v>
      </c>
    </row>
    <row r="32" spans="1:7" ht="39.950000000000003" customHeight="1" x14ac:dyDescent="0.2">
      <c r="A32" s="19" t="s">
        <v>128</v>
      </c>
      <c r="B32" s="20">
        <v>1000000</v>
      </c>
      <c r="C32" s="15" t="s">
        <v>340</v>
      </c>
      <c r="D32" s="13" t="s">
        <v>397</v>
      </c>
      <c r="E32" s="17">
        <v>900700</v>
      </c>
      <c r="F32" s="14">
        <v>900000</v>
      </c>
      <c r="G32" s="30" t="s">
        <v>399</v>
      </c>
    </row>
    <row r="33" spans="1:7" ht="39.950000000000003" customHeight="1" x14ac:dyDescent="0.2">
      <c r="A33" s="19" t="s">
        <v>129</v>
      </c>
      <c r="B33" s="20">
        <v>100000</v>
      </c>
      <c r="C33" s="15"/>
      <c r="D33" s="13"/>
      <c r="E33" s="17"/>
      <c r="F33" s="14"/>
      <c r="G33" s="30"/>
    </row>
    <row r="34" spans="1:7" ht="39.950000000000003" customHeight="1" x14ac:dyDescent="0.2">
      <c r="A34" s="19" t="s">
        <v>130</v>
      </c>
      <c r="B34" s="20">
        <v>1500000</v>
      </c>
      <c r="C34" s="15"/>
      <c r="D34" s="13"/>
      <c r="E34" s="17"/>
      <c r="F34" s="14"/>
      <c r="G34" s="30"/>
    </row>
    <row r="35" spans="1:7" ht="39.950000000000003" customHeight="1" x14ac:dyDescent="0.2">
      <c r="A35" s="19" t="s">
        <v>131</v>
      </c>
      <c r="B35" s="29">
        <v>1600000</v>
      </c>
      <c r="C35" s="28"/>
      <c r="D35" s="28"/>
      <c r="E35" s="28"/>
      <c r="F35" s="28"/>
      <c r="G35" s="30"/>
    </row>
    <row r="36" spans="1:7" ht="39.950000000000003" customHeight="1" x14ac:dyDescent="0.2">
      <c r="A36" s="19" t="s">
        <v>12</v>
      </c>
      <c r="B36" s="20">
        <v>700000</v>
      </c>
      <c r="C36" s="15"/>
      <c r="D36" s="13"/>
      <c r="E36" s="17"/>
      <c r="F36" s="14"/>
      <c r="G36" s="30"/>
    </row>
    <row r="37" spans="1:7" ht="39.950000000000003" customHeight="1" x14ac:dyDescent="0.2">
      <c r="A37" s="19" t="s">
        <v>13</v>
      </c>
      <c r="B37" s="20">
        <v>900000</v>
      </c>
      <c r="C37" s="15"/>
      <c r="D37" s="13"/>
      <c r="E37" s="17"/>
      <c r="F37" s="14"/>
      <c r="G37" s="30"/>
    </row>
    <row r="38" spans="1:7" ht="39.950000000000003" customHeight="1" x14ac:dyDescent="0.2">
      <c r="A38" s="19" t="s">
        <v>14</v>
      </c>
      <c r="B38" s="20">
        <v>700000</v>
      </c>
      <c r="C38" s="15" t="s">
        <v>341</v>
      </c>
      <c r="D38" s="13" t="s">
        <v>397</v>
      </c>
      <c r="E38" s="17">
        <v>1227000</v>
      </c>
      <c r="F38" s="14">
        <v>1224000</v>
      </c>
      <c r="G38" s="30" t="s">
        <v>415</v>
      </c>
    </row>
    <row r="39" spans="1:7" ht="39.950000000000003" customHeight="1" x14ac:dyDescent="0.2">
      <c r="A39" s="19" t="s">
        <v>15</v>
      </c>
      <c r="B39" s="20">
        <v>1000000</v>
      </c>
      <c r="C39" s="15"/>
      <c r="D39" s="13"/>
      <c r="E39" s="17"/>
      <c r="F39" s="14"/>
      <c r="G39" s="30"/>
    </row>
    <row r="40" spans="1:7" ht="39.950000000000003" customHeight="1" x14ac:dyDescent="0.2">
      <c r="A40" s="19" t="s">
        <v>16</v>
      </c>
      <c r="B40" s="20">
        <v>350000</v>
      </c>
      <c r="C40" s="15" t="s">
        <v>278</v>
      </c>
      <c r="D40" s="13">
        <v>178</v>
      </c>
      <c r="E40" s="17">
        <v>327000</v>
      </c>
      <c r="F40" s="14">
        <v>289500</v>
      </c>
      <c r="G40" s="30" t="s">
        <v>399</v>
      </c>
    </row>
    <row r="41" spans="1:7" ht="39.950000000000003" customHeight="1" x14ac:dyDescent="0.2">
      <c r="A41" s="82" t="s">
        <v>17</v>
      </c>
      <c r="B41" s="20">
        <v>300000</v>
      </c>
      <c r="C41" s="15" t="s">
        <v>277</v>
      </c>
      <c r="D41" s="13">
        <v>178</v>
      </c>
      <c r="E41" s="17">
        <v>289000</v>
      </c>
      <c r="F41" s="14">
        <v>192867</v>
      </c>
      <c r="G41" s="30" t="s">
        <v>399</v>
      </c>
    </row>
    <row r="42" spans="1:7" ht="39.950000000000003" customHeight="1" x14ac:dyDescent="0.2">
      <c r="A42" s="19" t="s">
        <v>18</v>
      </c>
      <c r="B42" s="20">
        <v>160000</v>
      </c>
      <c r="C42" s="15" t="s">
        <v>276</v>
      </c>
      <c r="D42" s="13">
        <v>177</v>
      </c>
      <c r="E42" s="17">
        <v>154000</v>
      </c>
      <c r="F42" s="14">
        <v>121000</v>
      </c>
      <c r="G42" s="30" t="s">
        <v>399</v>
      </c>
    </row>
    <row r="43" spans="1:7" ht="39.950000000000003" customHeight="1" x14ac:dyDescent="0.2">
      <c r="A43" s="19" t="s">
        <v>19</v>
      </c>
      <c r="B43" s="20">
        <v>350000</v>
      </c>
      <c r="C43" s="15"/>
      <c r="D43" s="13"/>
      <c r="E43" s="17"/>
      <c r="F43" s="14"/>
      <c r="G43" s="30"/>
    </row>
    <row r="44" spans="1:7" ht="39.950000000000003" customHeight="1" x14ac:dyDescent="0.2">
      <c r="A44" s="19" t="s">
        <v>20</v>
      </c>
      <c r="B44" s="20">
        <v>2500000</v>
      </c>
      <c r="C44" s="15"/>
      <c r="D44" s="13"/>
      <c r="E44" s="17"/>
      <c r="F44" s="14"/>
      <c r="G44" s="30"/>
    </row>
    <row r="45" spans="1:7" ht="39.950000000000003" customHeight="1" x14ac:dyDescent="0.2">
      <c r="A45" s="19" t="s">
        <v>21</v>
      </c>
      <c r="B45" s="20">
        <v>300000</v>
      </c>
      <c r="C45" s="15"/>
      <c r="D45" s="13"/>
      <c r="E45" s="17"/>
      <c r="F45" s="14"/>
      <c r="G45" s="30"/>
    </row>
    <row r="46" spans="1:7" ht="39.950000000000003" customHeight="1" x14ac:dyDescent="0.2">
      <c r="A46" s="19" t="s">
        <v>22</v>
      </c>
      <c r="B46" s="20">
        <v>700000</v>
      </c>
      <c r="C46" s="15"/>
      <c r="D46" s="13"/>
      <c r="E46" s="17"/>
      <c r="F46" s="14"/>
      <c r="G46" s="30"/>
    </row>
    <row r="47" spans="1:7" ht="39.950000000000003" customHeight="1" x14ac:dyDescent="0.2">
      <c r="A47" s="19" t="s">
        <v>23</v>
      </c>
      <c r="B47" s="20">
        <v>100000</v>
      </c>
      <c r="C47" s="15" t="s">
        <v>350</v>
      </c>
      <c r="D47" s="13" t="s">
        <v>346</v>
      </c>
      <c r="E47" s="17">
        <v>57000</v>
      </c>
      <c r="F47" s="14">
        <f>26607.69*2</f>
        <v>53215.38</v>
      </c>
      <c r="G47" s="30" t="s">
        <v>399</v>
      </c>
    </row>
    <row r="48" spans="1:7" ht="39.950000000000003" customHeight="1" x14ac:dyDescent="0.2">
      <c r="A48" s="19" t="s">
        <v>24</v>
      </c>
      <c r="B48" s="20">
        <v>90000</v>
      </c>
      <c r="C48" s="31" t="s">
        <v>401</v>
      </c>
      <c r="D48" s="13" t="s">
        <v>346</v>
      </c>
      <c r="E48" s="17">
        <v>49000</v>
      </c>
      <c r="F48" s="14">
        <f>23274.1*2</f>
        <v>46548.2</v>
      </c>
      <c r="G48" s="30" t="s">
        <v>399</v>
      </c>
    </row>
    <row r="49" spans="1:7" ht="39.950000000000003" customHeight="1" x14ac:dyDescent="0.2">
      <c r="A49" s="19" t="s">
        <v>351</v>
      </c>
      <c r="B49" s="20">
        <v>90000</v>
      </c>
      <c r="C49" s="31" t="s">
        <v>352</v>
      </c>
      <c r="D49" s="13" t="s">
        <v>346</v>
      </c>
      <c r="E49" s="17">
        <v>45000</v>
      </c>
      <c r="F49" s="14">
        <f>22107.27*2</f>
        <v>44214.54</v>
      </c>
      <c r="G49" s="30" t="s">
        <v>399</v>
      </c>
    </row>
    <row r="50" spans="1:7" ht="39.950000000000003" customHeight="1" x14ac:dyDescent="0.2">
      <c r="A50" s="19" t="s">
        <v>25</v>
      </c>
      <c r="B50" s="20">
        <v>100000</v>
      </c>
      <c r="C50" s="31" t="s">
        <v>353</v>
      </c>
      <c r="D50" s="13" t="s">
        <v>346</v>
      </c>
      <c r="E50" s="17">
        <v>70000</v>
      </c>
      <c r="F50" s="14">
        <f>23045.66*2</f>
        <v>46091.32</v>
      </c>
      <c r="G50" s="30" t="s">
        <v>399</v>
      </c>
    </row>
    <row r="51" spans="1:7" ht="39.950000000000003" customHeight="1" x14ac:dyDescent="0.2">
      <c r="A51" s="19" t="s">
        <v>26</v>
      </c>
      <c r="B51" s="20">
        <v>200000</v>
      </c>
      <c r="C51" s="31" t="s">
        <v>354</v>
      </c>
      <c r="D51" s="13" t="s">
        <v>346</v>
      </c>
      <c r="E51" s="17">
        <v>130000</v>
      </c>
      <c r="F51" s="14">
        <f>47942.95+47942.96</f>
        <v>95885.91</v>
      </c>
      <c r="G51" s="30" t="s">
        <v>399</v>
      </c>
    </row>
    <row r="52" spans="1:7" ht="39.950000000000003" customHeight="1" x14ac:dyDescent="0.2">
      <c r="A52" s="19" t="s">
        <v>27</v>
      </c>
      <c r="B52" s="20">
        <v>200000</v>
      </c>
      <c r="C52" s="31" t="s">
        <v>355</v>
      </c>
      <c r="D52" s="13" t="s">
        <v>346</v>
      </c>
      <c r="E52" s="17">
        <v>110000</v>
      </c>
      <c r="F52" s="14">
        <f>37598.73*2</f>
        <v>75197.460000000006</v>
      </c>
      <c r="G52" s="30" t="s">
        <v>399</v>
      </c>
    </row>
    <row r="53" spans="1:7" ht="39.950000000000003" customHeight="1" x14ac:dyDescent="0.2">
      <c r="A53" s="34" t="s">
        <v>28</v>
      </c>
      <c r="B53" s="36">
        <v>100000</v>
      </c>
      <c r="C53" s="86" t="s">
        <v>356</v>
      </c>
      <c r="D53" s="13" t="s">
        <v>346</v>
      </c>
      <c r="E53" s="17">
        <v>56000</v>
      </c>
      <c r="F53" s="14">
        <f>27860.12+27860.13</f>
        <v>55720.25</v>
      </c>
      <c r="G53" s="30" t="s">
        <v>399</v>
      </c>
    </row>
    <row r="54" spans="1:7" ht="39.950000000000003" customHeight="1" x14ac:dyDescent="0.2">
      <c r="A54" s="37"/>
      <c r="B54" s="38"/>
      <c r="C54" s="31" t="s">
        <v>357</v>
      </c>
      <c r="D54" s="13" t="s">
        <v>346</v>
      </c>
      <c r="E54" s="17">
        <v>133000</v>
      </c>
      <c r="F54" s="14">
        <v>133000</v>
      </c>
      <c r="G54" s="30" t="s">
        <v>399</v>
      </c>
    </row>
    <row r="55" spans="1:7" ht="39.950000000000003" customHeight="1" x14ac:dyDescent="0.2">
      <c r="A55" s="19" t="s">
        <v>29</v>
      </c>
      <c r="B55" s="20">
        <v>200000</v>
      </c>
      <c r="C55" s="15" t="s">
        <v>349</v>
      </c>
      <c r="D55" s="13" t="s">
        <v>346</v>
      </c>
      <c r="E55" s="17">
        <v>115000</v>
      </c>
      <c r="F55" s="14">
        <v>115000</v>
      </c>
      <c r="G55" s="30" t="s">
        <v>399</v>
      </c>
    </row>
    <row r="56" spans="1:7" ht="39.950000000000003" customHeight="1" x14ac:dyDescent="0.2">
      <c r="A56" s="19" t="s">
        <v>30</v>
      </c>
      <c r="B56" s="20">
        <v>30000</v>
      </c>
      <c r="C56" s="15" t="s">
        <v>347</v>
      </c>
      <c r="D56" s="13" t="s">
        <v>346</v>
      </c>
      <c r="E56" s="17">
        <v>42000</v>
      </c>
      <c r="F56" s="14">
        <v>42000</v>
      </c>
      <c r="G56" s="30" t="s">
        <v>399</v>
      </c>
    </row>
    <row r="57" spans="1:7" ht="39.950000000000003" customHeight="1" x14ac:dyDescent="0.2">
      <c r="A57" s="19" t="s">
        <v>31</v>
      </c>
      <c r="B57" s="20">
        <v>550000</v>
      </c>
      <c r="C57" s="15" t="s">
        <v>348</v>
      </c>
      <c r="D57" s="13" t="s">
        <v>346</v>
      </c>
      <c r="E57" s="17">
        <v>282000</v>
      </c>
      <c r="F57" s="14">
        <v>282000</v>
      </c>
      <c r="G57" s="30" t="s">
        <v>399</v>
      </c>
    </row>
    <row r="58" spans="1:7" ht="39.950000000000003" customHeight="1" x14ac:dyDescent="0.2">
      <c r="A58" s="19" t="s">
        <v>32</v>
      </c>
      <c r="B58" s="20">
        <v>150000</v>
      </c>
      <c r="C58" s="15" t="s">
        <v>279</v>
      </c>
      <c r="D58" s="13">
        <v>178</v>
      </c>
      <c r="E58" s="17">
        <v>131000</v>
      </c>
      <c r="F58" s="14" t="s">
        <v>384</v>
      </c>
      <c r="G58" s="43" t="s">
        <v>410</v>
      </c>
    </row>
    <row r="59" spans="1:7" ht="39.950000000000003" customHeight="1" x14ac:dyDescent="0.2">
      <c r="A59" s="19" t="s">
        <v>33</v>
      </c>
      <c r="B59" s="20">
        <v>400000</v>
      </c>
      <c r="C59" s="15"/>
      <c r="D59" s="13"/>
      <c r="E59" s="17"/>
      <c r="F59" s="14"/>
      <c r="G59" s="30"/>
    </row>
    <row r="60" spans="1:7" ht="39.950000000000003" customHeight="1" x14ac:dyDescent="0.2">
      <c r="A60" s="19" t="s">
        <v>34</v>
      </c>
      <c r="B60" s="20">
        <v>250000</v>
      </c>
      <c r="C60" s="15"/>
      <c r="D60" s="13"/>
      <c r="E60" s="17"/>
      <c r="F60" s="14"/>
      <c r="G60" s="30"/>
    </row>
    <row r="61" spans="1:7" ht="39.950000000000003" customHeight="1" x14ac:dyDescent="0.2">
      <c r="A61" s="19" t="s">
        <v>35</v>
      </c>
      <c r="B61" s="20">
        <v>100000</v>
      </c>
      <c r="C61" s="15"/>
      <c r="D61" s="13"/>
      <c r="E61" s="17"/>
      <c r="F61" s="14"/>
      <c r="G61" s="30"/>
    </row>
    <row r="62" spans="1:7" ht="39.950000000000003" customHeight="1" x14ac:dyDescent="0.2">
      <c r="A62" s="19" t="s">
        <v>36</v>
      </c>
      <c r="B62" s="20">
        <v>100000</v>
      </c>
      <c r="C62" s="15"/>
      <c r="D62" s="13"/>
      <c r="E62" s="17"/>
      <c r="F62" s="14"/>
      <c r="G62" s="30"/>
    </row>
    <row r="63" spans="1:7" ht="39.950000000000003" customHeight="1" x14ac:dyDescent="0.2">
      <c r="A63" s="19" t="s">
        <v>37</v>
      </c>
      <c r="B63" s="20">
        <v>100000</v>
      </c>
      <c r="C63" s="15"/>
      <c r="D63" s="13"/>
      <c r="E63" s="17"/>
      <c r="F63" s="14"/>
      <c r="G63" s="30"/>
    </row>
    <row r="64" spans="1:7" ht="39.950000000000003" customHeight="1" x14ac:dyDescent="0.2">
      <c r="A64" s="19" t="s">
        <v>38</v>
      </c>
      <c r="B64" s="20">
        <v>100000</v>
      </c>
      <c r="C64" s="15" t="s">
        <v>268</v>
      </c>
      <c r="D64" s="13">
        <v>175</v>
      </c>
      <c r="E64" s="17">
        <v>91900</v>
      </c>
      <c r="F64" s="14">
        <v>91000</v>
      </c>
      <c r="G64" s="30" t="s">
        <v>399</v>
      </c>
    </row>
    <row r="65" spans="1:7" ht="39.950000000000003" customHeight="1" x14ac:dyDescent="0.2">
      <c r="A65" s="19" t="s">
        <v>39</v>
      </c>
      <c r="B65" s="20">
        <v>100000</v>
      </c>
      <c r="C65" s="15" t="s">
        <v>269</v>
      </c>
      <c r="D65" s="13">
        <v>175</v>
      </c>
      <c r="E65" s="17">
        <v>295000</v>
      </c>
      <c r="F65" s="14">
        <v>218000</v>
      </c>
      <c r="G65" s="30" t="s">
        <v>399</v>
      </c>
    </row>
    <row r="66" spans="1:7" ht="39.950000000000003" customHeight="1" x14ac:dyDescent="0.2">
      <c r="A66" s="19" t="s">
        <v>40</v>
      </c>
      <c r="B66" s="20">
        <v>250000</v>
      </c>
      <c r="C66" s="15" t="s">
        <v>266</v>
      </c>
      <c r="D66" s="13">
        <v>174</v>
      </c>
      <c r="E66" s="17">
        <v>237700</v>
      </c>
      <c r="F66" s="14">
        <v>225800</v>
      </c>
      <c r="G66" s="30" t="s">
        <v>399</v>
      </c>
    </row>
    <row r="67" spans="1:7" ht="39.950000000000003" customHeight="1" x14ac:dyDescent="0.2">
      <c r="A67" s="19" t="s">
        <v>41</v>
      </c>
      <c r="B67" s="20">
        <v>150000</v>
      </c>
      <c r="C67" s="15" t="s">
        <v>267</v>
      </c>
      <c r="D67" s="13">
        <v>175</v>
      </c>
      <c r="E67" s="17">
        <v>141000</v>
      </c>
      <c r="F67" s="14">
        <v>133000</v>
      </c>
      <c r="G67" s="30" t="s">
        <v>399</v>
      </c>
    </row>
    <row r="68" spans="1:7" ht="39.950000000000003" customHeight="1" x14ac:dyDescent="0.2">
      <c r="A68" s="19" t="s">
        <v>42</v>
      </c>
      <c r="B68" s="20">
        <v>2000000</v>
      </c>
      <c r="C68" s="15"/>
      <c r="D68" s="13"/>
      <c r="E68" s="17"/>
      <c r="F68" s="14"/>
      <c r="G68" s="30"/>
    </row>
    <row r="69" spans="1:7" ht="39.950000000000003" customHeight="1" x14ac:dyDescent="0.2">
      <c r="A69" s="19" t="s">
        <v>43</v>
      </c>
      <c r="B69" s="20">
        <v>500000</v>
      </c>
      <c r="C69" s="15"/>
      <c r="D69" s="13"/>
      <c r="E69" s="17"/>
      <c r="F69" s="14"/>
      <c r="G69" s="30"/>
    </row>
    <row r="70" spans="1:7" ht="39.950000000000003" customHeight="1" x14ac:dyDescent="0.2">
      <c r="A70" s="19" t="s">
        <v>44</v>
      </c>
      <c r="B70" s="20">
        <v>300000</v>
      </c>
      <c r="C70" s="15"/>
      <c r="D70" s="13"/>
      <c r="E70" s="17"/>
      <c r="F70" s="14"/>
      <c r="G70" s="30"/>
    </row>
    <row r="71" spans="1:7" ht="39.950000000000003" customHeight="1" x14ac:dyDescent="0.2">
      <c r="A71" s="19" t="s">
        <v>45</v>
      </c>
      <c r="B71" s="20">
        <v>600000</v>
      </c>
      <c r="C71" s="15"/>
      <c r="D71" s="13"/>
      <c r="E71" s="17"/>
      <c r="F71" s="14"/>
      <c r="G71" s="30"/>
    </row>
    <row r="72" spans="1:7" ht="39.950000000000003" customHeight="1" x14ac:dyDescent="0.2">
      <c r="A72" s="82" t="s">
        <v>46</v>
      </c>
      <c r="B72" s="20">
        <v>1500000</v>
      </c>
      <c r="C72" s="15"/>
      <c r="D72" s="13"/>
      <c r="E72" s="17"/>
      <c r="F72" s="14"/>
      <c r="G72" s="30"/>
    </row>
    <row r="73" spans="1:7" ht="39.950000000000003" customHeight="1" x14ac:dyDescent="0.2">
      <c r="A73" s="19" t="s">
        <v>47</v>
      </c>
      <c r="B73" s="20">
        <v>6000000</v>
      </c>
      <c r="C73" s="15"/>
      <c r="D73" s="13"/>
      <c r="E73" s="17"/>
      <c r="F73" s="14"/>
      <c r="G73" s="30"/>
    </row>
    <row r="74" spans="1:7" ht="39.950000000000003" customHeight="1" x14ac:dyDescent="0.2">
      <c r="A74" s="19" t="s">
        <v>540</v>
      </c>
      <c r="B74" s="20">
        <v>1200000</v>
      </c>
      <c r="C74" s="15" t="s">
        <v>360</v>
      </c>
      <c r="D74" s="83" t="s">
        <v>361</v>
      </c>
      <c r="E74" s="17">
        <v>1097000</v>
      </c>
      <c r="F74" s="14" t="s">
        <v>384</v>
      </c>
      <c r="G74" s="30" t="s">
        <v>409</v>
      </c>
    </row>
    <row r="75" spans="1:7" ht="39.950000000000003" customHeight="1" x14ac:dyDescent="0.2">
      <c r="A75" s="19" t="s">
        <v>48</v>
      </c>
      <c r="B75" s="20">
        <v>100000</v>
      </c>
      <c r="C75" s="15" t="s">
        <v>362</v>
      </c>
      <c r="D75" s="13" t="s">
        <v>346</v>
      </c>
      <c r="E75" s="17">
        <v>90041.57</v>
      </c>
      <c r="F75" s="14">
        <v>90041.57</v>
      </c>
      <c r="G75" s="30" t="s">
        <v>399</v>
      </c>
    </row>
    <row r="76" spans="1:7" ht="80.099999999999994" customHeight="1" x14ac:dyDescent="0.2">
      <c r="A76" s="19" t="s">
        <v>49</v>
      </c>
      <c r="B76" s="20">
        <v>9000000</v>
      </c>
      <c r="C76" s="15" t="s">
        <v>343</v>
      </c>
      <c r="D76" s="13" t="s">
        <v>414</v>
      </c>
      <c r="E76" s="17">
        <v>8955000</v>
      </c>
      <c r="F76" s="14" t="s">
        <v>384</v>
      </c>
      <c r="G76" s="30" t="s">
        <v>409</v>
      </c>
    </row>
    <row r="77" spans="1:7" ht="39.950000000000003" customHeight="1" x14ac:dyDescent="0.2">
      <c r="A77" s="19" t="s">
        <v>50</v>
      </c>
      <c r="B77" s="20">
        <v>1500000</v>
      </c>
      <c r="C77" s="15" t="s">
        <v>363</v>
      </c>
      <c r="D77" s="13" t="s">
        <v>397</v>
      </c>
      <c r="E77" s="17">
        <v>1313000</v>
      </c>
      <c r="F77" s="14">
        <v>1304000</v>
      </c>
      <c r="G77" s="30" t="s">
        <v>415</v>
      </c>
    </row>
    <row r="78" spans="1:7" ht="39.950000000000003" customHeight="1" x14ac:dyDescent="0.2">
      <c r="A78" s="19" t="s">
        <v>51</v>
      </c>
      <c r="B78" s="20">
        <v>1000000</v>
      </c>
      <c r="C78" s="15" t="s">
        <v>342</v>
      </c>
      <c r="D78" s="13" t="s">
        <v>397</v>
      </c>
      <c r="E78" s="17">
        <v>996000</v>
      </c>
      <c r="F78" s="14">
        <v>995000</v>
      </c>
      <c r="G78" s="30" t="s">
        <v>406</v>
      </c>
    </row>
    <row r="79" spans="1:7" ht="39.950000000000003" customHeight="1" x14ac:dyDescent="0.2">
      <c r="A79" s="19" t="s">
        <v>52</v>
      </c>
      <c r="B79" s="20">
        <v>900000</v>
      </c>
      <c r="C79" s="15"/>
      <c r="D79" s="13"/>
      <c r="E79" s="17"/>
      <c r="F79" s="14"/>
      <c r="G79" s="30"/>
    </row>
    <row r="80" spans="1:7" ht="39.950000000000003" customHeight="1" x14ac:dyDescent="0.2">
      <c r="A80" s="19" t="s">
        <v>53</v>
      </c>
      <c r="B80" s="20">
        <v>4500000</v>
      </c>
      <c r="C80" s="84" t="s">
        <v>337</v>
      </c>
      <c r="D80" s="13" t="s">
        <v>397</v>
      </c>
      <c r="E80" s="17">
        <v>1500000</v>
      </c>
      <c r="F80" s="14">
        <v>1250000</v>
      </c>
      <c r="G80" s="30" t="s">
        <v>415</v>
      </c>
    </row>
    <row r="81" spans="1:7" ht="39.950000000000003" customHeight="1" x14ac:dyDescent="0.2">
      <c r="A81" s="19" t="s">
        <v>54</v>
      </c>
      <c r="B81" s="20">
        <v>600000</v>
      </c>
      <c r="C81" s="15"/>
      <c r="D81" s="13"/>
      <c r="E81" s="17"/>
      <c r="F81" s="14"/>
      <c r="G81" s="30"/>
    </row>
    <row r="82" spans="1:7" ht="39.950000000000003" customHeight="1" x14ac:dyDescent="0.2">
      <c r="A82" s="19" t="s">
        <v>55</v>
      </c>
      <c r="B82" s="20">
        <v>1100000</v>
      </c>
      <c r="C82" s="15" t="s">
        <v>335</v>
      </c>
      <c r="D82" s="13" t="s">
        <v>397</v>
      </c>
      <c r="E82" s="17">
        <v>1071500</v>
      </c>
      <c r="F82" s="14">
        <v>579000</v>
      </c>
      <c r="G82" s="30" t="s">
        <v>415</v>
      </c>
    </row>
    <row r="83" spans="1:7" ht="39.950000000000003" customHeight="1" x14ac:dyDescent="0.2">
      <c r="A83" s="19" t="s">
        <v>56</v>
      </c>
      <c r="B83" s="20">
        <v>500000</v>
      </c>
      <c r="C83" s="15"/>
      <c r="D83" s="13"/>
      <c r="E83" s="17"/>
      <c r="F83" s="14"/>
      <c r="G83" s="30"/>
    </row>
    <row r="84" spans="1:7" ht="39.950000000000003" customHeight="1" x14ac:dyDescent="0.2">
      <c r="A84" s="19" t="s">
        <v>398</v>
      </c>
      <c r="B84" s="20">
        <v>100000</v>
      </c>
      <c r="C84" s="15"/>
      <c r="D84" s="13"/>
      <c r="E84" s="17"/>
      <c r="F84" s="14"/>
      <c r="G84" s="30"/>
    </row>
    <row r="85" spans="1:7" ht="39.950000000000003" customHeight="1" x14ac:dyDescent="0.2">
      <c r="A85" s="19" t="s">
        <v>57</v>
      </c>
      <c r="B85" s="20">
        <v>1000000</v>
      </c>
      <c r="C85" s="15"/>
      <c r="D85" s="13"/>
      <c r="E85" s="17"/>
      <c r="F85" s="14"/>
      <c r="G85" s="30"/>
    </row>
    <row r="86" spans="1:7" ht="20.100000000000001" customHeight="1" x14ac:dyDescent="0.2">
      <c r="A86" s="90" t="s">
        <v>5</v>
      </c>
      <c r="B86" s="91"/>
      <c r="C86" s="92"/>
      <c r="D86" s="13"/>
      <c r="E86" s="18"/>
      <c r="F86" s="14"/>
      <c r="G86" s="30"/>
    </row>
    <row r="87" spans="1:7" ht="39.950000000000003" customHeight="1" x14ac:dyDescent="0.2">
      <c r="A87" s="19" t="s">
        <v>58</v>
      </c>
      <c r="B87" s="16">
        <v>100000</v>
      </c>
      <c r="C87" s="15" t="s">
        <v>300</v>
      </c>
      <c r="D87" s="13">
        <v>187</v>
      </c>
      <c r="E87" s="17">
        <v>100000</v>
      </c>
      <c r="F87" s="14">
        <v>93294.9</v>
      </c>
      <c r="G87" s="30" t="s">
        <v>399</v>
      </c>
    </row>
    <row r="88" spans="1:7" ht="39.950000000000003" customHeight="1" x14ac:dyDescent="0.2">
      <c r="A88" s="19" t="s">
        <v>59</v>
      </c>
      <c r="B88" s="16">
        <v>100000</v>
      </c>
      <c r="C88" s="15" t="s">
        <v>301</v>
      </c>
      <c r="D88" s="13">
        <v>188</v>
      </c>
      <c r="E88" s="17">
        <v>100000</v>
      </c>
      <c r="F88" s="14">
        <f>22945+38050</f>
        <v>60995</v>
      </c>
      <c r="G88" s="30" t="s">
        <v>399</v>
      </c>
    </row>
    <row r="89" spans="1:7" ht="39.950000000000003" customHeight="1" x14ac:dyDescent="0.2">
      <c r="A89" s="19" t="s">
        <v>298</v>
      </c>
      <c r="B89" s="16">
        <v>80000</v>
      </c>
      <c r="C89" s="15" t="s">
        <v>299</v>
      </c>
      <c r="D89" s="13">
        <v>187</v>
      </c>
      <c r="E89" s="17">
        <v>80000</v>
      </c>
      <c r="F89" s="14">
        <v>35240</v>
      </c>
      <c r="G89" s="30" t="s">
        <v>399</v>
      </c>
    </row>
    <row r="90" spans="1:7" ht="39.950000000000003" customHeight="1" x14ac:dyDescent="0.2">
      <c r="A90" s="19" t="s">
        <v>60</v>
      </c>
      <c r="B90" s="16">
        <v>50000</v>
      </c>
      <c r="C90" s="15" t="s">
        <v>334</v>
      </c>
      <c r="D90" s="13">
        <v>197</v>
      </c>
      <c r="E90" s="17">
        <v>20000</v>
      </c>
      <c r="F90" s="14">
        <v>14949</v>
      </c>
      <c r="G90" s="30" t="s">
        <v>399</v>
      </c>
    </row>
    <row r="91" spans="1:7" ht="39.950000000000003" customHeight="1" x14ac:dyDescent="0.2">
      <c r="A91" s="19" t="s">
        <v>61</v>
      </c>
      <c r="B91" s="16">
        <v>100000</v>
      </c>
      <c r="C91" s="15" t="s">
        <v>359</v>
      </c>
      <c r="D91" s="13"/>
      <c r="E91" s="17"/>
      <c r="F91" s="14" t="s">
        <v>411</v>
      </c>
      <c r="G91" s="30" t="s">
        <v>399</v>
      </c>
    </row>
    <row r="92" spans="1:7" ht="39.950000000000003" customHeight="1" x14ac:dyDescent="0.2">
      <c r="A92" s="19" t="s">
        <v>62</v>
      </c>
      <c r="B92" s="16">
        <v>50000</v>
      </c>
      <c r="C92" s="15" t="s">
        <v>359</v>
      </c>
      <c r="D92" s="13"/>
      <c r="E92" s="17"/>
      <c r="F92" s="14" t="s">
        <v>411</v>
      </c>
      <c r="G92" s="30" t="s">
        <v>399</v>
      </c>
    </row>
    <row r="93" spans="1:7" ht="39.950000000000003" customHeight="1" x14ac:dyDescent="0.2">
      <c r="A93" s="19" t="s">
        <v>63</v>
      </c>
      <c r="B93" s="16">
        <v>40000</v>
      </c>
      <c r="C93" s="15" t="s">
        <v>359</v>
      </c>
      <c r="D93" s="13"/>
      <c r="E93" s="17"/>
      <c r="F93" s="14" t="s">
        <v>411</v>
      </c>
      <c r="G93" s="30" t="s">
        <v>399</v>
      </c>
    </row>
    <row r="94" spans="1:7" ht="39.950000000000003" customHeight="1" x14ac:dyDescent="0.2">
      <c r="A94" s="19" t="s">
        <v>64</v>
      </c>
      <c r="B94" s="16">
        <v>100000</v>
      </c>
      <c r="C94" s="15" t="s">
        <v>359</v>
      </c>
      <c r="D94" s="13">
        <v>185</v>
      </c>
      <c r="E94" s="17">
        <v>80000</v>
      </c>
      <c r="F94" s="14">
        <v>34738</v>
      </c>
      <c r="G94" s="30" t="s">
        <v>399</v>
      </c>
    </row>
    <row r="95" spans="1:7" ht="39.950000000000003" customHeight="1" x14ac:dyDescent="0.2">
      <c r="A95" s="19" t="s">
        <v>65</v>
      </c>
      <c r="B95" s="16">
        <v>310000</v>
      </c>
      <c r="C95" s="15" t="s">
        <v>157</v>
      </c>
      <c r="D95" s="13">
        <v>94</v>
      </c>
      <c r="E95" s="17">
        <v>347480</v>
      </c>
      <c r="F95" s="14">
        <v>347480</v>
      </c>
      <c r="G95" s="30" t="s">
        <v>399</v>
      </c>
    </row>
    <row r="96" spans="1:7" ht="39.950000000000003" customHeight="1" x14ac:dyDescent="0.2">
      <c r="A96" s="19" t="s">
        <v>66</v>
      </c>
      <c r="B96" s="16">
        <v>50000</v>
      </c>
      <c r="C96" s="15" t="s">
        <v>302</v>
      </c>
      <c r="D96" s="13">
        <v>188</v>
      </c>
      <c r="E96" s="17">
        <v>50000</v>
      </c>
      <c r="F96" s="14">
        <v>30065</v>
      </c>
      <c r="G96" s="30" t="s">
        <v>399</v>
      </c>
    </row>
    <row r="97" spans="1:7" ht="20.100000000000001" customHeight="1" x14ac:dyDescent="0.2">
      <c r="A97" s="90" t="s">
        <v>6</v>
      </c>
      <c r="B97" s="91"/>
      <c r="C97" s="91"/>
      <c r="D97" s="92"/>
      <c r="E97" s="18"/>
      <c r="F97" s="14"/>
      <c r="G97" s="30"/>
    </row>
    <row r="98" spans="1:7" ht="39.950000000000003" customHeight="1" x14ac:dyDescent="0.2">
      <c r="A98" s="19" t="s">
        <v>67</v>
      </c>
      <c r="B98" s="16">
        <v>50000</v>
      </c>
      <c r="C98" s="15"/>
      <c r="D98" s="13"/>
      <c r="E98" s="17"/>
      <c r="F98" s="14"/>
      <c r="G98" s="30"/>
    </row>
    <row r="99" spans="1:7" ht="39.950000000000003" customHeight="1" x14ac:dyDescent="0.2">
      <c r="A99" s="19" t="s">
        <v>68</v>
      </c>
      <c r="B99" s="16">
        <v>100000</v>
      </c>
      <c r="C99" s="15"/>
      <c r="D99" s="13"/>
      <c r="E99" s="17"/>
      <c r="F99" s="14"/>
      <c r="G99" s="30"/>
    </row>
    <row r="100" spans="1:7" ht="39.950000000000003" customHeight="1" x14ac:dyDescent="0.2">
      <c r="A100" s="19" t="s">
        <v>69</v>
      </c>
      <c r="B100" s="16">
        <v>50000</v>
      </c>
      <c r="C100" s="31" t="s">
        <v>171</v>
      </c>
      <c r="D100" s="13">
        <v>109</v>
      </c>
      <c r="E100" s="17">
        <v>50000</v>
      </c>
      <c r="F100" s="30" t="s">
        <v>404</v>
      </c>
      <c r="G100" s="30" t="s">
        <v>399</v>
      </c>
    </row>
    <row r="101" spans="1:7" ht="39.950000000000003" customHeight="1" x14ac:dyDescent="0.2">
      <c r="A101" s="19" t="s">
        <v>70</v>
      </c>
      <c r="B101" s="16">
        <v>3500000</v>
      </c>
      <c r="C101" s="15" t="s">
        <v>285</v>
      </c>
      <c r="D101" s="13">
        <v>181</v>
      </c>
      <c r="E101" s="17">
        <v>3500000</v>
      </c>
      <c r="F101" s="14">
        <f>2572360+245100</f>
        <v>2817460</v>
      </c>
      <c r="G101" s="30" t="s">
        <v>399</v>
      </c>
    </row>
    <row r="102" spans="1:7" ht="39.950000000000003" customHeight="1" x14ac:dyDescent="0.2">
      <c r="A102" s="19" t="s">
        <v>71</v>
      </c>
      <c r="B102" s="16">
        <v>100000</v>
      </c>
      <c r="C102" s="15"/>
      <c r="D102" s="13"/>
      <c r="E102" s="17"/>
      <c r="F102" s="14"/>
      <c r="G102" s="30"/>
    </row>
    <row r="103" spans="1:7" ht="39.950000000000003" customHeight="1" x14ac:dyDescent="0.2">
      <c r="A103" s="19" t="s">
        <v>72</v>
      </c>
      <c r="B103" s="16">
        <v>100000</v>
      </c>
      <c r="C103" s="15" t="s">
        <v>259</v>
      </c>
      <c r="D103" s="13">
        <v>168</v>
      </c>
      <c r="E103" s="17">
        <v>475200</v>
      </c>
      <c r="F103" s="14">
        <v>336900</v>
      </c>
      <c r="G103" s="30" t="s">
        <v>399</v>
      </c>
    </row>
    <row r="104" spans="1:7" ht="39.950000000000003" customHeight="1" x14ac:dyDescent="0.2">
      <c r="A104" s="19" t="s">
        <v>73</v>
      </c>
      <c r="B104" s="16">
        <v>400000</v>
      </c>
      <c r="C104" s="15" t="s">
        <v>208</v>
      </c>
      <c r="D104" s="13">
        <v>132</v>
      </c>
      <c r="E104" s="17">
        <v>450000</v>
      </c>
      <c r="F104" s="14">
        <v>419989</v>
      </c>
      <c r="G104" s="30" t="s">
        <v>399</v>
      </c>
    </row>
    <row r="105" spans="1:7" ht="39.950000000000003" customHeight="1" x14ac:dyDescent="0.2">
      <c r="A105" s="19" t="s">
        <v>74</v>
      </c>
      <c r="B105" s="16">
        <v>100000</v>
      </c>
      <c r="C105" s="15" t="s">
        <v>284</v>
      </c>
      <c r="D105" s="13">
        <v>181</v>
      </c>
      <c r="E105" s="17">
        <v>30000</v>
      </c>
      <c r="F105" s="14">
        <v>19000</v>
      </c>
      <c r="G105" s="30" t="s">
        <v>399</v>
      </c>
    </row>
    <row r="106" spans="1:7" ht="39.950000000000003" customHeight="1" x14ac:dyDescent="0.2">
      <c r="A106" s="19" t="s">
        <v>75</v>
      </c>
      <c r="B106" s="16">
        <v>100000</v>
      </c>
      <c r="C106" s="15" t="s">
        <v>283</v>
      </c>
      <c r="D106" s="13">
        <v>180</v>
      </c>
      <c r="E106" s="17">
        <v>50000</v>
      </c>
      <c r="F106" s="14">
        <v>36686</v>
      </c>
      <c r="G106" s="30" t="s">
        <v>399</v>
      </c>
    </row>
    <row r="107" spans="1:7" ht="39.950000000000003" customHeight="1" x14ac:dyDescent="0.2">
      <c r="A107" s="19" t="s">
        <v>76</v>
      </c>
      <c r="B107" s="16">
        <v>10000000</v>
      </c>
      <c r="C107" s="15" t="s">
        <v>282</v>
      </c>
      <c r="D107" s="13">
        <v>180</v>
      </c>
      <c r="E107" s="17">
        <v>10000000</v>
      </c>
      <c r="F107" s="87">
        <f>9264520.53+864485.47</f>
        <v>10129006</v>
      </c>
      <c r="G107" s="30" t="s">
        <v>399</v>
      </c>
    </row>
    <row r="108" spans="1:7" ht="39.950000000000003" customHeight="1" x14ac:dyDescent="0.2">
      <c r="A108" s="19" t="s">
        <v>77</v>
      </c>
      <c r="B108" s="16">
        <v>1000000</v>
      </c>
      <c r="C108" s="15" t="s">
        <v>286</v>
      </c>
      <c r="D108" s="13">
        <v>182</v>
      </c>
      <c r="E108" s="17">
        <v>320000</v>
      </c>
      <c r="F108" s="14">
        <v>48550</v>
      </c>
      <c r="G108" s="30" t="s">
        <v>399</v>
      </c>
    </row>
    <row r="109" spans="1:7" ht="39.950000000000003" customHeight="1" x14ac:dyDescent="0.2">
      <c r="A109" s="19" t="s">
        <v>78</v>
      </c>
      <c r="B109" s="16">
        <v>4000000</v>
      </c>
      <c r="C109" s="15"/>
      <c r="D109" s="13"/>
      <c r="E109" s="17"/>
      <c r="F109" s="14"/>
      <c r="G109" s="30"/>
    </row>
    <row r="110" spans="1:7" ht="39.950000000000003" customHeight="1" x14ac:dyDescent="0.2">
      <c r="A110" s="50" t="s">
        <v>79</v>
      </c>
      <c r="B110" s="51">
        <v>500000</v>
      </c>
      <c r="C110" s="15" t="s">
        <v>287</v>
      </c>
      <c r="D110" s="13">
        <v>181</v>
      </c>
      <c r="E110" s="17">
        <v>80000</v>
      </c>
      <c r="F110" s="14">
        <v>18568</v>
      </c>
      <c r="G110" s="30" t="s">
        <v>399</v>
      </c>
    </row>
    <row r="111" spans="1:7" ht="20.100000000000001" customHeight="1" x14ac:dyDescent="0.2">
      <c r="A111" s="52"/>
      <c r="B111" s="53"/>
      <c r="C111" s="15" t="s">
        <v>288</v>
      </c>
      <c r="D111" s="13">
        <v>183</v>
      </c>
      <c r="E111" s="17">
        <v>158000</v>
      </c>
      <c r="F111" s="14">
        <v>154000</v>
      </c>
      <c r="G111" s="30" t="s">
        <v>399</v>
      </c>
    </row>
    <row r="112" spans="1:7" ht="39.950000000000003" customHeight="1" x14ac:dyDescent="0.2">
      <c r="A112" s="19" t="s">
        <v>80</v>
      </c>
      <c r="B112" s="16">
        <v>50000</v>
      </c>
      <c r="C112" s="15"/>
      <c r="D112" s="13"/>
      <c r="E112" s="17"/>
      <c r="F112" s="14"/>
      <c r="G112" s="30"/>
    </row>
    <row r="113" spans="1:7" ht="39.950000000000003" customHeight="1" x14ac:dyDescent="0.2">
      <c r="A113" s="34" t="s">
        <v>81</v>
      </c>
      <c r="B113" s="51">
        <v>50000</v>
      </c>
      <c r="C113" s="44" t="s">
        <v>172</v>
      </c>
      <c r="D113" s="45">
        <v>109</v>
      </c>
      <c r="E113" s="46">
        <v>30000</v>
      </c>
      <c r="F113" s="47" t="s">
        <v>384</v>
      </c>
      <c r="G113" s="54" t="s">
        <v>403</v>
      </c>
    </row>
    <row r="114" spans="1:7" ht="20.100000000000001" customHeight="1" x14ac:dyDescent="0.2">
      <c r="A114" s="59"/>
      <c r="B114" s="60"/>
      <c r="C114" s="61"/>
      <c r="D114" s="62"/>
      <c r="E114" s="63"/>
      <c r="F114" s="64"/>
      <c r="G114" s="62"/>
    </row>
    <row r="115" spans="1:7" ht="20.100000000000001" customHeight="1" x14ac:dyDescent="0.2">
      <c r="A115" s="90" t="s">
        <v>7</v>
      </c>
      <c r="B115" s="91"/>
      <c r="C115" s="92"/>
      <c r="D115" s="55"/>
      <c r="E115" s="56"/>
      <c r="F115" s="57"/>
      <c r="G115" s="58"/>
    </row>
    <row r="116" spans="1:7" ht="39.950000000000003" customHeight="1" x14ac:dyDescent="0.2">
      <c r="A116" s="19" t="s">
        <v>82</v>
      </c>
      <c r="B116" s="20">
        <v>50000</v>
      </c>
      <c r="C116" s="15" t="s">
        <v>303</v>
      </c>
      <c r="D116" s="13">
        <v>188</v>
      </c>
      <c r="E116" s="17">
        <v>50000</v>
      </c>
      <c r="F116" s="14">
        <v>43559</v>
      </c>
      <c r="G116" s="30" t="s">
        <v>399</v>
      </c>
    </row>
    <row r="117" spans="1:7" ht="39.950000000000003" customHeight="1" x14ac:dyDescent="0.2">
      <c r="A117" s="19" t="s">
        <v>83</v>
      </c>
      <c r="B117" s="20">
        <v>50000</v>
      </c>
      <c r="C117" s="15" t="s">
        <v>321</v>
      </c>
      <c r="D117" s="13">
        <v>193</v>
      </c>
      <c r="E117" s="17">
        <v>50000</v>
      </c>
      <c r="F117" s="14">
        <v>49926</v>
      </c>
      <c r="G117" s="30" t="s">
        <v>399</v>
      </c>
    </row>
    <row r="118" spans="1:7" ht="39.950000000000003" customHeight="1" x14ac:dyDescent="0.2">
      <c r="A118" s="19" t="s">
        <v>84</v>
      </c>
      <c r="B118" s="20">
        <v>300000</v>
      </c>
      <c r="C118" s="15" t="s">
        <v>320</v>
      </c>
      <c r="D118" s="13">
        <v>193</v>
      </c>
      <c r="E118" s="17">
        <v>300000</v>
      </c>
      <c r="F118" s="14">
        <v>283232</v>
      </c>
      <c r="G118" s="30" t="s">
        <v>399</v>
      </c>
    </row>
    <row r="119" spans="1:7" ht="39.950000000000003" customHeight="1" x14ac:dyDescent="0.2">
      <c r="A119" s="19" t="s">
        <v>85</v>
      </c>
      <c r="B119" s="20">
        <v>100000</v>
      </c>
      <c r="C119" s="15" t="s">
        <v>318</v>
      </c>
      <c r="D119" s="13">
        <v>192</v>
      </c>
      <c r="E119" s="17">
        <v>100000</v>
      </c>
      <c r="F119" s="14">
        <v>94905</v>
      </c>
      <c r="G119" s="30" t="s">
        <v>399</v>
      </c>
    </row>
    <row r="120" spans="1:7" ht="39.950000000000003" customHeight="1" x14ac:dyDescent="0.2">
      <c r="A120" s="19" t="s">
        <v>86</v>
      </c>
      <c r="B120" s="20">
        <v>50000</v>
      </c>
      <c r="C120" s="15" t="s">
        <v>317</v>
      </c>
      <c r="D120" s="13">
        <v>192</v>
      </c>
      <c r="E120" s="17">
        <v>50000</v>
      </c>
      <c r="F120" s="14">
        <v>44194</v>
      </c>
      <c r="G120" s="30" t="s">
        <v>399</v>
      </c>
    </row>
    <row r="121" spans="1:7" ht="39.950000000000003" customHeight="1" x14ac:dyDescent="0.2">
      <c r="A121" s="19" t="s">
        <v>87</v>
      </c>
      <c r="B121" s="20">
        <v>50000</v>
      </c>
      <c r="C121" s="15" t="s">
        <v>319</v>
      </c>
      <c r="D121" s="13">
        <v>193</v>
      </c>
      <c r="E121" s="17">
        <v>50000</v>
      </c>
      <c r="F121" s="14">
        <v>42000</v>
      </c>
      <c r="G121" s="30" t="s">
        <v>399</v>
      </c>
    </row>
    <row r="122" spans="1:7" ht="39.950000000000003" customHeight="1" x14ac:dyDescent="0.2">
      <c r="A122" s="19" t="s">
        <v>88</v>
      </c>
      <c r="B122" s="20">
        <v>30000</v>
      </c>
      <c r="C122" s="15" t="s">
        <v>310</v>
      </c>
      <c r="D122" s="13">
        <v>191</v>
      </c>
      <c r="E122" s="17">
        <v>50000</v>
      </c>
      <c r="F122" s="14">
        <v>7135</v>
      </c>
      <c r="G122" s="30" t="s">
        <v>399</v>
      </c>
    </row>
    <row r="123" spans="1:7" ht="39.950000000000003" customHeight="1" x14ac:dyDescent="0.2">
      <c r="A123" s="19" t="s">
        <v>89</v>
      </c>
      <c r="B123" s="20">
        <v>80000</v>
      </c>
      <c r="C123" s="15" t="s">
        <v>328</v>
      </c>
      <c r="D123" s="13">
        <v>195</v>
      </c>
      <c r="E123" s="17">
        <v>80000</v>
      </c>
      <c r="F123" s="14">
        <v>80000</v>
      </c>
      <c r="G123" s="30" t="s">
        <v>399</v>
      </c>
    </row>
    <row r="124" spans="1:7" ht="39.950000000000003" customHeight="1" x14ac:dyDescent="0.2">
      <c r="A124" s="19" t="s">
        <v>90</v>
      </c>
      <c r="B124" s="20">
        <v>130000</v>
      </c>
      <c r="C124" s="15" t="s">
        <v>329</v>
      </c>
      <c r="D124" s="13">
        <v>195</v>
      </c>
      <c r="E124" s="17">
        <v>130000</v>
      </c>
      <c r="F124" s="14">
        <v>130000</v>
      </c>
      <c r="G124" s="30" t="s">
        <v>399</v>
      </c>
    </row>
    <row r="125" spans="1:7" ht="39.950000000000003" customHeight="1" x14ac:dyDescent="0.2">
      <c r="A125" s="19" t="s">
        <v>91</v>
      </c>
      <c r="B125" s="20">
        <v>130000</v>
      </c>
      <c r="C125" s="15" t="s">
        <v>330</v>
      </c>
      <c r="D125" s="13">
        <v>195</v>
      </c>
      <c r="E125" s="17">
        <v>130000</v>
      </c>
      <c r="F125" s="14">
        <v>130000</v>
      </c>
      <c r="G125" s="30" t="s">
        <v>399</v>
      </c>
    </row>
    <row r="126" spans="1:7" ht="39.950000000000003" customHeight="1" x14ac:dyDescent="0.2">
      <c r="A126" s="19" t="s">
        <v>92</v>
      </c>
      <c r="B126" s="20">
        <v>120000</v>
      </c>
      <c r="C126" s="15" t="s">
        <v>331</v>
      </c>
      <c r="D126" s="13">
        <v>195</v>
      </c>
      <c r="E126" s="17">
        <v>120000</v>
      </c>
      <c r="F126" s="14">
        <v>120000</v>
      </c>
      <c r="G126" s="30" t="s">
        <v>399</v>
      </c>
    </row>
    <row r="127" spans="1:7" ht="80.099999999999994" customHeight="1" x14ac:dyDescent="0.2">
      <c r="A127" s="19" t="s">
        <v>93</v>
      </c>
      <c r="B127" s="20">
        <v>180000</v>
      </c>
      <c r="C127" s="15" t="s">
        <v>333</v>
      </c>
      <c r="D127" s="13">
        <v>196</v>
      </c>
      <c r="E127" s="17">
        <v>180000</v>
      </c>
      <c r="F127" s="14">
        <v>160000</v>
      </c>
      <c r="G127" s="30" t="s">
        <v>399</v>
      </c>
    </row>
    <row r="128" spans="1:7" ht="60" customHeight="1" x14ac:dyDescent="0.2">
      <c r="A128" s="19" t="s">
        <v>94</v>
      </c>
      <c r="B128" s="20">
        <v>100000</v>
      </c>
      <c r="C128" s="15" t="s">
        <v>332</v>
      </c>
      <c r="D128" s="13">
        <v>196</v>
      </c>
      <c r="E128" s="17">
        <v>100000</v>
      </c>
      <c r="F128" s="14">
        <v>100000</v>
      </c>
      <c r="G128" s="30" t="s">
        <v>399</v>
      </c>
    </row>
    <row r="129" spans="1:7" ht="39.950000000000003" customHeight="1" x14ac:dyDescent="0.2">
      <c r="A129" s="19" t="s">
        <v>95</v>
      </c>
      <c r="B129" s="20">
        <v>940000</v>
      </c>
      <c r="C129" s="15" t="s">
        <v>324</v>
      </c>
      <c r="D129" s="13">
        <v>194</v>
      </c>
      <c r="E129" s="17">
        <v>940000</v>
      </c>
      <c r="F129" s="14">
        <v>805000</v>
      </c>
      <c r="G129" s="30" t="s">
        <v>399</v>
      </c>
    </row>
    <row r="130" spans="1:7" ht="39.950000000000003" customHeight="1" x14ac:dyDescent="0.2">
      <c r="A130" s="19" t="s">
        <v>96</v>
      </c>
      <c r="B130" s="20">
        <v>80000</v>
      </c>
      <c r="C130" s="15" t="s">
        <v>325</v>
      </c>
      <c r="D130" s="13">
        <v>194</v>
      </c>
      <c r="E130" s="17">
        <v>75000</v>
      </c>
      <c r="F130" s="14">
        <v>75000</v>
      </c>
      <c r="G130" s="30" t="s">
        <v>399</v>
      </c>
    </row>
    <row r="131" spans="1:7" ht="39.950000000000003" customHeight="1" x14ac:dyDescent="0.2">
      <c r="A131" s="19" t="s">
        <v>97</v>
      </c>
      <c r="B131" s="20">
        <v>80000</v>
      </c>
      <c r="C131" s="15" t="s">
        <v>325</v>
      </c>
      <c r="D131" s="13">
        <v>194</v>
      </c>
      <c r="E131" s="17">
        <v>75000</v>
      </c>
      <c r="F131" s="14">
        <v>75000</v>
      </c>
      <c r="G131" s="30" t="s">
        <v>399</v>
      </c>
    </row>
    <row r="132" spans="1:7" ht="39.950000000000003" customHeight="1" x14ac:dyDescent="0.2">
      <c r="A132" s="19" t="s">
        <v>98</v>
      </c>
      <c r="B132" s="20">
        <v>114000</v>
      </c>
      <c r="C132" s="15" t="s">
        <v>323</v>
      </c>
      <c r="D132" s="13">
        <v>194</v>
      </c>
      <c r="E132" s="17">
        <v>114000</v>
      </c>
      <c r="F132" s="14">
        <v>114000</v>
      </c>
      <c r="G132" s="30" t="s">
        <v>399</v>
      </c>
    </row>
    <row r="133" spans="1:7" ht="39.950000000000003" customHeight="1" x14ac:dyDescent="0.2">
      <c r="A133" s="19" t="s">
        <v>99</v>
      </c>
      <c r="B133" s="20">
        <v>234000</v>
      </c>
      <c r="C133" s="15" t="s">
        <v>323</v>
      </c>
      <c r="D133" s="13">
        <v>194</v>
      </c>
      <c r="E133" s="17">
        <v>234000</v>
      </c>
      <c r="F133" s="14">
        <v>234000</v>
      </c>
      <c r="G133" s="30" t="s">
        <v>399</v>
      </c>
    </row>
    <row r="134" spans="1:7" ht="39.950000000000003" customHeight="1" x14ac:dyDescent="0.2">
      <c r="A134" s="19" t="s">
        <v>100</v>
      </c>
      <c r="B134" s="20">
        <v>74000</v>
      </c>
      <c r="C134" s="15" t="s">
        <v>323</v>
      </c>
      <c r="D134" s="13">
        <v>194</v>
      </c>
      <c r="E134" s="17">
        <v>75000</v>
      </c>
      <c r="F134" s="14">
        <v>75000</v>
      </c>
      <c r="G134" s="30" t="s">
        <v>399</v>
      </c>
    </row>
    <row r="135" spans="1:7" ht="39.950000000000003" customHeight="1" x14ac:dyDescent="0.2">
      <c r="A135" s="19" t="s">
        <v>101</v>
      </c>
      <c r="B135" s="20">
        <v>35000</v>
      </c>
      <c r="C135" s="15" t="s">
        <v>322</v>
      </c>
      <c r="D135" s="13">
        <v>194</v>
      </c>
      <c r="E135" s="17">
        <v>35000</v>
      </c>
      <c r="F135" s="14">
        <v>35000</v>
      </c>
      <c r="G135" s="30" t="s">
        <v>399</v>
      </c>
    </row>
    <row r="136" spans="1:7" ht="39.950000000000003" customHeight="1" x14ac:dyDescent="0.2">
      <c r="A136" s="19" t="s">
        <v>314</v>
      </c>
      <c r="B136" s="20">
        <v>150000</v>
      </c>
      <c r="C136" s="15" t="s">
        <v>313</v>
      </c>
      <c r="D136" s="13">
        <v>192</v>
      </c>
      <c r="E136" s="17">
        <v>150000</v>
      </c>
      <c r="F136" s="14">
        <v>47805</v>
      </c>
      <c r="G136" s="30" t="s">
        <v>399</v>
      </c>
    </row>
    <row r="137" spans="1:7" ht="60" customHeight="1" x14ac:dyDescent="0.2">
      <c r="A137" s="69" t="s">
        <v>102</v>
      </c>
      <c r="B137" s="70">
        <v>50000</v>
      </c>
      <c r="C137" s="15" t="s">
        <v>326</v>
      </c>
      <c r="D137" s="13">
        <v>195</v>
      </c>
      <c r="E137" s="17">
        <v>20000</v>
      </c>
      <c r="F137" s="14">
        <v>20000</v>
      </c>
      <c r="G137" s="30" t="s">
        <v>399</v>
      </c>
    </row>
    <row r="138" spans="1:7" ht="39.950000000000003" customHeight="1" x14ac:dyDescent="0.2">
      <c r="A138" s="37"/>
      <c r="B138" s="38"/>
      <c r="C138" s="15" t="s">
        <v>327</v>
      </c>
      <c r="D138" s="13">
        <v>195</v>
      </c>
      <c r="E138" s="17">
        <v>30000</v>
      </c>
      <c r="F138" s="14">
        <v>30000</v>
      </c>
      <c r="G138" s="30" t="s">
        <v>399</v>
      </c>
    </row>
    <row r="139" spans="1:7" ht="39.950000000000003" customHeight="1" x14ac:dyDescent="0.2">
      <c r="A139" s="19" t="s">
        <v>103</v>
      </c>
      <c r="B139" s="20">
        <v>400000</v>
      </c>
      <c r="C139" s="15" t="s">
        <v>311</v>
      </c>
      <c r="D139" s="13">
        <v>191</v>
      </c>
      <c r="E139" s="17">
        <v>350000</v>
      </c>
      <c r="F139" s="14">
        <v>189760</v>
      </c>
      <c r="G139" s="30" t="s">
        <v>399</v>
      </c>
    </row>
    <row r="140" spans="1:7" ht="39.950000000000003" customHeight="1" x14ac:dyDescent="0.2">
      <c r="A140" s="19" t="s">
        <v>315</v>
      </c>
      <c r="B140" s="20">
        <v>300000</v>
      </c>
      <c r="C140" s="15" t="s">
        <v>316</v>
      </c>
      <c r="D140" s="13">
        <v>192</v>
      </c>
      <c r="E140" s="17">
        <v>300000</v>
      </c>
      <c r="F140" s="14">
        <v>282388</v>
      </c>
      <c r="G140" s="30" t="s">
        <v>399</v>
      </c>
    </row>
    <row r="141" spans="1:7" ht="80.099999999999994" customHeight="1" x14ac:dyDescent="0.2">
      <c r="A141" s="19" t="s">
        <v>104</v>
      </c>
      <c r="B141" s="20">
        <v>50000</v>
      </c>
      <c r="C141" s="15"/>
      <c r="D141" s="13"/>
      <c r="E141" s="17"/>
      <c r="F141" s="14"/>
      <c r="G141" s="30"/>
    </row>
    <row r="142" spans="1:7" ht="39.950000000000003" customHeight="1" x14ac:dyDescent="0.2">
      <c r="A142" s="19" t="s">
        <v>132</v>
      </c>
      <c r="B142" s="20">
        <v>50000</v>
      </c>
      <c r="C142" s="15" t="s">
        <v>169</v>
      </c>
      <c r="D142" s="13">
        <v>108</v>
      </c>
      <c r="E142" s="17">
        <v>20000</v>
      </c>
      <c r="F142" s="14" t="s">
        <v>384</v>
      </c>
      <c r="G142" s="30" t="s">
        <v>403</v>
      </c>
    </row>
    <row r="143" spans="1:7" ht="39.950000000000003" customHeight="1" x14ac:dyDescent="0.2">
      <c r="A143" s="19" t="s">
        <v>133</v>
      </c>
      <c r="B143" s="20">
        <v>1000000</v>
      </c>
      <c r="C143" s="15" t="s">
        <v>170</v>
      </c>
      <c r="D143" s="13">
        <v>108</v>
      </c>
      <c r="E143" s="17">
        <v>200000</v>
      </c>
      <c r="F143" s="14">
        <v>139486</v>
      </c>
      <c r="G143" s="30" t="s">
        <v>399</v>
      </c>
    </row>
    <row r="144" spans="1:7" ht="39.950000000000003" customHeight="1" x14ac:dyDescent="0.2">
      <c r="A144" s="19" t="s">
        <v>134</v>
      </c>
      <c r="B144" s="20">
        <v>2500000</v>
      </c>
      <c r="C144" s="15" t="s">
        <v>338</v>
      </c>
      <c r="D144" s="13" t="s">
        <v>397</v>
      </c>
      <c r="E144" s="17">
        <v>2334000</v>
      </c>
      <c r="F144" s="14" t="s">
        <v>384</v>
      </c>
      <c r="G144" s="30" t="s">
        <v>409</v>
      </c>
    </row>
    <row r="145" spans="1:7" ht="20.100000000000001" customHeight="1" x14ac:dyDescent="0.2">
      <c r="A145" s="90" t="s">
        <v>8</v>
      </c>
      <c r="B145" s="91"/>
      <c r="C145" s="91"/>
      <c r="D145" s="92"/>
      <c r="E145" s="18"/>
      <c r="F145" s="14"/>
      <c r="G145" s="30"/>
    </row>
    <row r="146" spans="1:7" ht="39.950000000000003" customHeight="1" x14ac:dyDescent="0.2">
      <c r="A146" s="19" t="s">
        <v>135</v>
      </c>
      <c r="B146" s="20">
        <v>500000</v>
      </c>
      <c r="C146" s="15" t="s">
        <v>293</v>
      </c>
      <c r="D146" s="13">
        <v>185</v>
      </c>
      <c r="E146" s="17">
        <v>400000</v>
      </c>
      <c r="F146" s="49" t="s">
        <v>545</v>
      </c>
      <c r="G146" s="48" t="s">
        <v>399</v>
      </c>
    </row>
    <row r="147" spans="1:7" ht="39.950000000000003" customHeight="1" x14ac:dyDescent="0.2">
      <c r="A147" s="19" t="s">
        <v>136</v>
      </c>
      <c r="B147" s="20">
        <v>50000</v>
      </c>
      <c r="C147" s="15" t="s">
        <v>290</v>
      </c>
      <c r="D147" s="13"/>
      <c r="E147" s="17"/>
      <c r="F147" s="14" t="s">
        <v>416</v>
      </c>
      <c r="G147" s="30" t="s">
        <v>399</v>
      </c>
    </row>
    <row r="148" spans="1:7" ht="39.950000000000003" customHeight="1" x14ac:dyDescent="0.2">
      <c r="A148" s="19" t="s">
        <v>137</v>
      </c>
      <c r="B148" s="20">
        <v>50000</v>
      </c>
      <c r="C148" s="15" t="s">
        <v>294</v>
      </c>
      <c r="D148" s="13">
        <v>185</v>
      </c>
      <c r="E148" s="17">
        <v>50000</v>
      </c>
      <c r="F148" s="14">
        <v>48600</v>
      </c>
      <c r="G148" s="30" t="s">
        <v>399</v>
      </c>
    </row>
    <row r="149" spans="1:7" ht="39.950000000000003" customHeight="1" x14ac:dyDescent="0.2">
      <c r="A149" s="19" t="s">
        <v>417</v>
      </c>
      <c r="B149" s="20">
        <v>50000</v>
      </c>
      <c r="C149" s="15" t="s">
        <v>334</v>
      </c>
      <c r="D149" s="13"/>
      <c r="E149" s="17"/>
      <c r="F149" s="14" t="s">
        <v>418</v>
      </c>
      <c r="G149" s="30" t="s">
        <v>399</v>
      </c>
    </row>
    <row r="150" spans="1:7" ht="39.950000000000003" customHeight="1" x14ac:dyDescent="0.2">
      <c r="A150" s="19" t="s">
        <v>138</v>
      </c>
      <c r="B150" s="20">
        <v>40000</v>
      </c>
      <c r="C150" s="15" t="s">
        <v>542</v>
      </c>
      <c r="D150" s="13">
        <v>187</v>
      </c>
      <c r="E150" s="17">
        <v>40000</v>
      </c>
      <c r="F150" s="14">
        <v>40000</v>
      </c>
      <c r="G150" s="30" t="s">
        <v>399</v>
      </c>
    </row>
    <row r="151" spans="1:7" ht="39.950000000000003" customHeight="1" x14ac:dyDescent="0.2">
      <c r="A151" s="19" t="s">
        <v>139</v>
      </c>
      <c r="B151" s="20">
        <v>80000</v>
      </c>
      <c r="C151" s="15" t="s">
        <v>297</v>
      </c>
      <c r="D151" s="13">
        <v>186</v>
      </c>
      <c r="E151" s="17">
        <v>80000</v>
      </c>
      <c r="F151" s="14">
        <v>55040</v>
      </c>
      <c r="G151" s="30" t="s">
        <v>399</v>
      </c>
    </row>
    <row r="152" spans="1:7" ht="39.950000000000003" customHeight="1" x14ac:dyDescent="0.2">
      <c r="A152" s="19" t="s">
        <v>140</v>
      </c>
      <c r="B152" s="20">
        <v>150000</v>
      </c>
      <c r="C152" s="15" t="s">
        <v>289</v>
      </c>
      <c r="D152" s="13">
        <v>184</v>
      </c>
      <c r="E152" s="17">
        <v>100000</v>
      </c>
      <c r="F152" s="14">
        <v>100000</v>
      </c>
      <c r="G152" s="30" t="s">
        <v>399</v>
      </c>
    </row>
    <row r="153" spans="1:7" ht="39.950000000000003" customHeight="1" x14ac:dyDescent="0.2">
      <c r="A153" s="19" t="s">
        <v>141</v>
      </c>
      <c r="B153" s="20">
        <v>100000</v>
      </c>
      <c r="C153" s="15" t="s">
        <v>290</v>
      </c>
      <c r="D153" s="13">
        <v>184</v>
      </c>
      <c r="E153" s="17">
        <v>100000</v>
      </c>
      <c r="F153" s="14">
        <v>99095</v>
      </c>
      <c r="G153" s="30" t="s">
        <v>399</v>
      </c>
    </row>
    <row r="154" spans="1:7" ht="60" customHeight="1" x14ac:dyDescent="0.2">
      <c r="A154" s="19" t="s">
        <v>142</v>
      </c>
      <c r="B154" s="20">
        <v>100000</v>
      </c>
      <c r="C154" s="15" t="s">
        <v>295</v>
      </c>
      <c r="D154" s="13">
        <v>186</v>
      </c>
      <c r="E154" s="17">
        <v>100000</v>
      </c>
      <c r="F154" s="14">
        <v>99810</v>
      </c>
      <c r="G154" s="30" t="s">
        <v>399</v>
      </c>
    </row>
    <row r="155" spans="1:7" ht="39.950000000000003" customHeight="1" x14ac:dyDescent="0.2">
      <c r="A155" s="19" t="s">
        <v>143</v>
      </c>
      <c r="B155" s="20">
        <v>30000</v>
      </c>
      <c r="C155" s="15" t="s">
        <v>231</v>
      </c>
      <c r="D155" s="13">
        <v>142</v>
      </c>
      <c r="E155" s="17">
        <v>30000</v>
      </c>
      <c r="F155" s="14">
        <v>19557</v>
      </c>
      <c r="G155" s="30" t="s">
        <v>399</v>
      </c>
    </row>
    <row r="156" spans="1:7" ht="39.950000000000003" customHeight="1" x14ac:dyDescent="0.2">
      <c r="A156" s="19" t="s">
        <v>144</v>
      </c>
      <c r="B156" s="20">
        <v>10000</v>
      </c>
      <c r="C156" s="15" t="s">
        <v>233</v>
      </c>
      <c r="D156" s="13">
        <v>143</v>
      </c>
      <c r="E156" s="17">
        <v>50000</v>
      </c>
      <c r="F156" s="14">
        <v>29473.5</v>
      </c>
      <c r="G156" s="30" t="s">
        <v>399</v>
      </c>
    </row>
    <row r="157" spans="1:7" ht="39.950000000000003" customHeight="1" x14ac:dyDescent="0.2">
      <c r="A157" s="19" t="s">
        <v>145</v>
      </c>
      <c r="B157" s="20">
        <v>50000</v>
      </c>
      <c r="C157" s="15" t="s">
        <v>219</v>
      </c>
      <c r="D157" s="13">
        <v>138</v>
      </c>
      <c r="E157" s="17">
        <v>50000</v>
      </c>
      <c r="F157" s="14">
        <v>29931.5</v>
      </c>
      <c r="G157" s="30" t="s">
        <v>399</v>
      </c>
    </row>
    <row r="158" spans="1:7" ht="39.950000000000003" customHeight="1" x14ac:dyDescent="0.2">
      <c r="A158" s="19" t="s">
        <v>217</v>
      </c>
      <c r="B158" s="20">
        <v>20000</v>
      </c>
      <c r="C158" s="15" t="s">
        <v>218</v>
      </c>
      <c r="D158" s="13">
        <v>138</v>
      </c>
      <c r="E158" s="17">
        <v>20000</v>
      </c>
      <c r="F158" s="14">
        <v>19925</v>
      </c>
      <c r="G158" s="30" t="s">
        <v>399</v>
      </c>
    </row>
    <row r="159" spans="1:7" ht="39.950000000000003" customHeight="1" x14ac:dyDescent="0.2">
      <c r="A159" s="19" t="s">
        <v>146</v>
      </c>
      <c r="B159" s="20">
        <v>30000</v>
      </c>
      <c r="C159" s="15"/>
      <c r="D159" s="13"/>
      <c r="E159" s="17"/>
      <c r="F159" s="14"/>
      <c r="G159" s="30"/>
    </row>
    <row r="160" spans="1:7" ht="39.950000000000003" customHeight="1" x14ac:dyDescent="0.2">
      <c r="A160" s="19" t="s">
        <v>147</v>
      </c>
      <c r="B160" s="20">
        <v>10000</v>
      </c>
      <c r="C160" s="15" t="s">
        <v>226</v>
      </c>
      <c r="D160" s="13">
        <v>141</v>
      </c>
      <c r="E160" s="17">
        <v>10000</v>
      </c>
      <c r="F160" s="30" t="s">
        <v>404</v>
      </c>
      <c r="G160" s="30" t="s">
        <v>399</v>
      </c>
    </row>
    <row r="161" spans="1:7" ht="39.950000000000003" customHeight="1" x14ac:dyDescent="0.2">
      <c r="A161" s="19" t="s">
        <v>148</v>
      </c>
      <c r="B161" s="20">
        <v>15000</v>
      </c>
      <c r="C161" s="15" t="s">
        <v>227</v>
      </c>
      <c r="D161" s="13">
        <v>141</v>
      </c>
      <c r="E161" s="17">
        <v>15000</v>
      </c>
      <c r="F161" s="14">
        <v>13920</v>
      </c>
      <c r="G161" s="30" t="s">
        <v>399</v>
      </c>
    </row>
    <row r="162" spans="1:7" ht="39.950000000000003" customHeight="1" x14ac:dyDescent="0.2">
      <c r="A162" s="19" t="s">
        <v>149</v>
      </c>
      <c r="B162" s="20">
        <v>200000</v>
      </c>
      <c r="C162" s="15" t="s">
        <v>232</v>
      </c>
      <c r="D162" s="13">
        <v>143</v>
      </c>
      <c r="E162" s="17">
        <v>150000</v>
      </c>
      <c r="F162" s="14">
        <v>144493</v>
      </c>
      <c r="G162" s="30" t="s">
        <v>399</v>
      </c>
    </row>
    <row r="163" spans="1:7" ht="39.950000000000003" customHeight="1" x14ac:dyDescent="0.2">
      <c r="A163" s="19" t="s">
        <v>150</v>
      </c>
      <c r="B163" s="20">
        <v>80000</v>
      </c>
      <c r="C163" s="15" t="s">
        <v>235</v>
      </c>
      <c r="D163" s="13">
        <v>144</v>
      </c>
      <c r="E163" s="17">
        <v>80000</v>
      </c>
      <c r="F163" s="14">
        <v>57565</v>
      </c>
      <c r="G163" s="30" t="s">
        <v>399</v>
      </c>
    </row>
    <row r="164" spans="1:7" ht="39.950000000000003" customHeight="1" x14ac:dyDescent="0.2">
      <c r="A164" s="19" t="s">
        <v>151</v>
      </c>
      <c r="B164" s="20">
        <v>500000</v>
      </c>
      <c r="C164" s="15" t="s">
        <v>240</v>
      </c>
      <c r="D164" s="13">
        <v>147</v>
      </c>
      <c r="E164" s="17">
        <v>945000</v>
      </c>
      <c r="F164" s="14">
        <v>945000</v>
      </c>
      <c r="G164" s="30" t="s">
        <v>399</v>
      </c>
    </row>
    <row r="165" spans="1:7" ht="39.950000000000003" customHeight="1" x14ac:dyDescent="0.2">
      <c r="A165" s="19" t="s">
        <v>173</v>
      </c>
      <c r="B165" s="20">
        <v>2200000</v>
      </c>
      <c r="C165" s="15" t="s">
        <v>236</v>
      </c>
      <c r="D165" s="13">
        <v>144</v>
      </c>
      <c r="E165" s="17">
        <v>1900500</v>
      </c>
      <c r="F165" s="14">
        <f>1591299.16+157901.04</f>
        <v>1749200.2</v>
      </c>
      <c r="G165" s="30" t="s">
        <v>399</v>
      </c>
    </row>
    <row r="166" spans="1:7" ht="39.950000000000003" customHeight="1" x14ac:dyDescent="0.2">
      <c r="A166" s="19" t="s">
        <v>152</v>
      </c>
      <c r="B166" s="20">
        <v>1500000</v>
      </c>
      <c r="C166" s="15" t="s">
        <v>234</v>
      </c>
      <c r="D166" s="13">
        <v>143</v>
      </c>
      <c r="E166" s="17">
        <v>1456000</v>
      </c>
      <c r="F166" s="14">
        <v>1045620</v>
      </c>
      <c r="G166" s="30" t="s">
        <v>399</v>
      </c>
    </row>
    <row r="167" spans="1:7" ht="39.950000000000003" customHeight="1" x14ac:dyDescent="0.2">
      <c r="A167" s="19" t="s">
        <v>153</v>
      </c>
      <c r="B167" s="20">
        <v>3500000</v>
      </c>
      <c r="C167" s="15" t="s">
        <v>239</v>
      </c>
      <c r="D167" s="13">
        <v>146</v>
      </c>
      <c r="E167" s="17">
        <v>3492000</v>
      </c>
      <c r="F167" s="14">
        <v>3332000</v>
      </c>
      <c r="G167" s="30" t="s">
        <v>399</v>
      </c>
    </row>
    <row r="168" spans="1:7" ht="39.950000000000003" customHeight="1" x14ac:dyDescent="0.2">
      <c r="A168" s="19" t="s">
        <v>420</v>
      </c>
      <c r="B168" s="20">
        <v>550000</v>
      </c>
      <c r="C168" s="15" t="s">
        <v>216</v>
      </c>
      <c r="D168" s="13">
        <v>137</v>
      </c>
      <c r="E168" s="17">
        <v>292000</v>
      </c>
      <c r="F168" s="14">
        <v>170000</v>
      </c>
      <c r="G168" s="30" t="s">
        <v>399</v>
      </c>
    </row>
    <row r="169" spans="1:7" ht="39.950000000000003" customHeight="1" x14ac:dyDescent="0.2">
      <c r="A169" s="19" t="s">
        <v>421</v>
      </c>
      <c r="B169" s="20">
        <v>30000</v>
      </c>
      <c r="C169" s="15" t="s">
        <v>224</v>
      </c>
      <c r="D169" s="13">
        <v>140</v>
      </c>
      <c r="E169" s="17">
        <v>30000</v>
      </c>
      <c r="F169" s="14">
        <v>25000</v>
      </c>
      <c r="G169" s="30" t="s">
        <v>399</v>
      </c>
    </row>
    <row r="170" spans="1:7" ht="39.950000000000003" customHeight="1" x14ac:dyDescent="0.2">
      <c r="A170" s="19" t="s">
        <v>422</v>
      </c>
      <c r="B170" s="20">
        <v>30000</v>
      </c>
      <c r="C170" s="15" t="s">
        <v>229</v>
      </c>
      <c r="D170" s="13">
        <v>142</v>
      </c>
      <c r="E170" s="17">
        <v>30000</v>
      </c>
      <c r="F170" s="14">
        <v>12470</v>
      </c>
      <c r="G170" s="30" t="s">
        <v>399</v>
      </c>
    </row>
    <row r="171" spans="1:7" ht="39.950000000000003" customHeight="1" x14ac:dyDescent="0.2">
      <c r="A171" s="19" t="s">
        <v>423</v>
      </c>
      <c r="B171" s="20">
        <v>50000</v>
      </c>
      <c r="C171" s="15" t="s">
        <v>228</v>
      </c>
      <c r="D171" s="13">
        <v>141</v>
      </c>
      <c r="E171" s="17">
        <v>30000</v>
      </c>
      <c r="F171" s="14">
        <v>21005</v>
      </c>
      <c r="G171" s="30" t="s">
        <v>399</v>
      </c>
    </row>
    <row r="172" spans="1:7" ht="39.950000000000003" customHeight="1" x14ac:dyDescent="0.2">
      <c r="A172" s="19" t="s">
        <v>424</v>
      </c>
      <c r="B172" s="20">
        <v>30000</v>
      </c>
      <c r="C172" s="15" t="s">
        <v>220</v>
      </c>
      <c r="D172" s="13">
        <v>139</v>
      </c>
      <c r="E172" s="17">
        <v>30000</v>
      </c>
      <c r="F172" s="14">
        <v>7155</v>
      </c>
      <c r="G172" s="30" t="s">
        <v>399</v>
      </c>
    </row>
    <row r="173" spans="1:7" ht="39.950000000000003" customHeight="1" x14ac:dyDescent="0.2">
      <c r="A173" s="19" t="s">
        <v>425</v>
      </c>
      <c r="B173" s="20">
        <v>60000</v>
      </c>
      <c r="C173" s="15" t="s">
        <v>221</v>
      </c>
      <c r="D173" s="13">
        <v>139</v>
      </c>
      <c r="E173" s="17">
        <v>60000</v>
      </c>
      <c r="F173" s="14">
        <v>17920</v>
      </c>
      <c r="G173" s="30" t="s">
        <v>399</v>
      </c>
    </row>
    <row r="174" spans="1:7" ht="39.950000000000003" customHeight="1" x14ac:dyDescent="0.2">
      <c r="A174" s="19" t="s">
        <v>426</v>
      </c>
      <c r="B174" s="20">
        <v>10000</v>
      </c>
      <c r="C174" s="15" t="s">
        <v>222</v>
      </c>
      <c r="D174" s="13">
        <v>139</v>
      </c>
      <c r="E174" s="17">
        <v>10000</v>
      </c>
      <c r="F174" s="30" t="s">
        <v>404</v>
      </c>
      <c r="G174" s="30" t="s">
        <v>399</v>
      </c>
    </row>
    <row r="175" spans="1:7" ht="39.950000000000003" customHeight="1" x14ac:dyDescent="0.2">
      <c r="A175" s="19" t="s">
        <v>427</v>
      </c>
      <c r="B175" s="20">
        <v>10000</v>
      </c>
      <c r="C175" s="15" t="s">
        <v>223</v>
      </c>
      <c r="D175" s="13">
        <v>140</v>
      </c>
      <c r="E175" s="17">
        <v>10000</v>
      </c>
      <c r="F175" s="14">
        <v>2900</v>
      </c>
      <c r="G175" s="30" t="s">
        <v>399</v>
      </c>
    </row>
    <row r="176" spans="1:7" ht="39.950000000000003" customHeight="1" x14ac:dyDescent="0.2">
      <c r="A176" s="19" t="s">
        <v>428</v>
      </c>
      <c r="B176" s="20">
        <v>30000</v>
      </c>
      <c r="C176" s="15" t="s">
        <v>230</v>
      </c>
      <c r="D176" s="13">
        <v>142</v>
      </c>
      <c r="E176" s="17">
        <v>30000</v>
      </c>
      <c r="F176" s="14">
        <v>3645</v>
      </c>
      <c r="G176" s="30" t="s">
        <v>399</v>
      </c>
    </row>
    <row r="177" spans="1:7" ht="39.950000000000003" customHeight="1" x14ac:dyDescent="0.2">
      <c r="A177" s="19" t="s">
        <v>429</v>
      </c>
      <c r="B177" s="20">
        <v>50000</v>
      </c>
      <c r="C177" s="15" t="s">
        <v>225</v>
      </c>
      <c r="D177" s="13">
        <v>140</v>
      </c>
      <c r="E177" s="17">
        <v>50000</v>
      </c>
      <c r="F177" s="14" t="s">
        <v>384</v>
      </c>
      <c r="G177" s="30" t="s">
        <v>403</v>
      </c>
    </row>
    <row r="178" spans="1:7" ht="39.950000000000003" customHeight="1" x14ac:dyDescent="0.2">
      <c r="A178" s="19" t="s">
        <v>430</v>
      </c>
      <c r="B178" s="20">
        <v>20000</v>
      </c>
      <c r="C178" s="15"/>
      <c r="D178" s="13"/>
      <c r="E178" s="17"/>
      <c r="F178" s="14"/>
      <c r="G178" s="30"/>
    </row>
    <row r="179" spans="1:7" ht="20.100000000000001" customHeight="1" x14ac:dyDescent="0.2">
      <c r="A179" s="34" t="s">
        <v>431</v>
      </c>
      <c r="B179" s="36">
        <v>300000</v>
      </c>
      <c r="C179" s="15" t="s">
        <v>237</v>
      </c>
      <c r="D179" s="13">
        <v>145</v>
      </c>
      <c r="E179" s="17">
        <v>200000</v>
      </c>
      <c r="F179" s="14">
        <v>200000</v>
      </c>
      <c r="G179" s="30" t="s">
        <v>399</v>
      </c>
    </row>
    <row r="180" spans="1:7" ht="20.100000000000001" customHeight="1" x14ac:dyDescent="0.2">
      <c r="A180" s="37"/>
      <c r="B180" s="38"/>
      <c r="C180" s="15" t="s">
        <v>238</v>
      </c>
      <c r="D180" s="13">
        <v>146</v>
      </c>
      <c r="E180" s="17">
        <v>100000</v>
      </c>
      <c r="F180" s="14">
        <v>100000</v>
      </c>
      <c r="G180" s="30" t="s">
        <v>399</v>
      </c>
    </row>
    <row r="181" spans="1:7" ht="39.950000000000003" customHeight="1" x14ac:dyDescent="0.2">
      <c r="A181" s="19" t="s">
        <v>432</v>
      </c>
      <c r="B181" s="20">
        <v>50000</v>
      </c>
      <c r="C181" s="15" t="s">
        <v>364</v>
      </c>
      <c r="D181" s="13"/>
      <c r="E181" s="42"/>
      <c r="F181" s="14" t="s">
        <v>474</v>
      </c>
      <c r="G181" s="30" t="s">
        <v>399</v>
      </c>
    </row>
    <row r="182" spans="1:7" ht="39.950000000000003" customHeight="1" x14ac:dyDescent="0.2">
      <c r="A182" s="19" t="s">
        <v>433</v>
      </c>
      <c r="B182" s="20">
        <v>80000</v>
      </c>
      <c r="C182" s="15" t="s">
        <v>255</v>
      </c>
      <c r="D182" s="13">
        <v>164</v>
      </c>
      <c r="E182" s="17">
        <v>80000</v>
      </c>
      <c r="F182" s="14" t="s">
        <v>384</v>
      </c>
      <c r="G182" s="30" t="s">
        <v>407</v>
      </c>
    </row>
    <row r="183" spans="1:7" ht="39.950000000000003" customHeight="1" x14ac:dyDescent="0.2">
      <c r="A183" s="19" t="s">
        <v>434</v>
      </c>
      <c r="B183" s="20">
        <v>70000</v>
      </c>
      <c r="C183" s="15" t="s">
        <v>291</v>
      </c>
      <c r="D183" s="13">
        <v>184</v>
      </c>
      <c r="E183" s="17">
        <v>70000</v>
      </c>
      <c r="F183" s="14">
        <v>10470</v>
      </c>
      <c r="G183" s="30" t="s">
        <v>399</v>
      </c>
    </row>
    <row r="184" spans="1:7" ht="39.950000000000003" customHeight="1" x14ac:dyDescent="0.2">
      <c r="A184" s="19" t="s">
        <v>435</v>
      </c>
      <c r="B184" s="20">
        <v>300000</v>
      </c>
      <c r="C184" s="15"/>
      <c r="D184" s="13"/>
      <c r="E184" s="17"/>
      <c r="F184" s="14"/>
      <c r="G184" s="30"/>
    </row>
    <row r="185" spans="1:7" ht="39.950000000000003" customHeight="1" x14ac:dyDescent="0.2">
      <c r="A185" s="19" t="s">
        <v>436</v>
      </c>
      <c r="B185" s="20">
        <v>50000</v>
      </c>
      <c r="C185" s="15" t="s">
        <v>381</v>
      </c>
      <c r="D185" s="13"/>
      <c r="E185" s="17"/>
      <c r="F185" s="14" t="s">
        <v>408</v>
      </c>
      <c r="G185" s="30" t="s">
        <v>399</v>
      </c>
    </row>
    <row r="186" spans="1:7" ht="39.950000000000003" customHeight="1" x14ac:dyDescent="0.2">
      <c r="A186" s="19" t="s">
        <v>437</v>
      </c>
      <c r="B186" s="20">
        <v>80000</v>
      </c>
      <c r="C186" s="15" t="s">
        <v>365</v>
      </c>
      <c r="D186" s="13"/>
      <c r="E186" s="17"/>
      <c r="F186" s="14" t="s">
        <v>408</v>
      </c>
      <c r="G186" s="30" t="s">
        <v>399</v>
      </c>
    </row>
    <row r="187" spans="1:7" ht="39.950000000000003" customHeight="1" x14ac:dyDescent="0.2">
      <c r="A187" s="19" t="s">
        <v>438</v>
      </c>
      <c r="B187" s="20">
        <v>80000</v>
      </c>
      <c r="C187" s="15" t="s">
        <v>382</v>
      </c>
      <c r="D187" s="13"/>
      <c r="E187" s="17"/>
      <c r="F187" s="14" t="s">
        <v>408</v>
      </c>
      <c r="G187" s="30" t="s">
        <v>399</v>
      </c>
    </row>
    <row r="188" spans="1:7" ht="39.950000000000003" customHeight="1" x14ac:dyDescent="0.2">
      <c r="A188" s="19" t="s">
        <v>439</v>
      </c>
      <c r="B188" s="20">
        <v>300000</v>
      </c>
      <c r="C188" s="15" t="s">
        <v>307</v>
      </c>
      <c r="D188" s="13">
        <v>190</v>
      </c>
      <c r="E188" s="17">
        <v>300000</v>
      </c>
      <c r="F188" s="14">
        <v>295830</v>
      </c>
      <c r="G188" s="30" t="s">
        <v>399</v>
      </c>
    </row>
    <row r="189" spans="1:7" ht="39.950000000000003" customHeight="1" x14ac:dyDescent="0.2">
      <c r="A189" s="19" t="s">
        <v>440</v>
      </c>
      <c r="B189" s="20">
        <v>300000</v>
      </c>
      <c r="C189" s="15" t="s">
        <v>305</v>
      </c>
      <c r="D189" s="13"/>
      <c r="E189" s="17"/>
      <c r="F189" s="14" t="s">
        <v>443</v>
      </c>
      <c r="G189" s="30" t="s">
        <v>399</v>
      </c>
    </row>
    <row r="190" spans="1:7" ht="39.950000000000003" customHeight="1" x14ac:dyDescent="0.2">
      <c r="A190" s="19" t="s">
        <v>441</v>
      </c>
      <c r="B190" s="20">
        <v>300000</v>
      </c>
      <c r="C190" s="84" t="s">
        <v>306</v>
      </c>
      <c r="D190" s="13">
        <v>190</v>
      </c>
      <c r="E190" s="17">
        <v>250000</v>
      </c>
      <c r="F190" s="14">
        <v>113240</v>
      </c>
      <c r="G190" s="30" t="s">
        <v>399</v>
      </c>
    </row>
    <row r="191" spans="1:7" ht="39.950000000000003" customHeight="1" x14ac:dyDescent="0.2">
      <c r="A191" s="19" t="s">
        <v>442</v>
      </c>
      <c r="B191" s="20">
        <v>300000</v>
      </c>
      <c r="C191" s="15" t="s">
        <v>305</v>
      </c>
      <c r="D191" s="13">
        <v>189</v>
      </c>
      <c r="E191" s="17">
        <v>200000</v>
      </c>
      <c r="F191" s="14">
        <v>29840</v>
      </c>
      <c r="G191" s="30" t="s">
        <v>399</v>
      </c>
    </row>
    <row r="192" spans="1:7" ht="39.950000000000003" customHeight="1" x14ac:dyDescent="0.2">
      <c r="A192" s="19" t="s">
        <v>444</v>
      </c>
      <c r="B192" s="20">
        <v>400000</v>
      </c>
      <c r="C192" s="15" t="s">
        <v>309</v>
      </c>
      <c r="D192" s="13">
        <v>190</v>
      </c>
      <c r="E192" s="17">
        <v>400000</v>
      </c>
      <c r="F192" s="14">
        <v>309600</v>
      </c>
      <c r="G192" s="30" t="s">
        <v>399</v>
      </c>
    </row>
    <row r="193" spans="1:7" ht="39.950000000000003" customHeight="1" x14ac:dyDescent="0.2">
      <c r="A193" s="19" t="s">
        <v>445</v>
      </c>
      <c r="B193" s="20">
        <v>200000</v>
      </c>
      <c r="C193" s="15" t="s">
        <v>304</v>
      </c>
      <c r="D193" s="13">
        <v>189</v>
      </c>
      <c r="E193" s="17">
        <v>200000</v>
      </c>
      <c r="F193" s="14">
        <v>189372.5</v>
      </c>
      <c r="G193" s="30" t="s">
        <v>399</v>
      </c>
    </row>
    <row r="194" spans="1:7" ht="39.950000000000003" customHeight="1" x14ac:dyDescent="0.2">
      <c r="A194" s="19" t="s">
        <v>446</v>
      </c>
      <c r="B194" s="20">
        <v>150000</v>
      </c>
      <c r="C194" s="15" t="s">
        <v>308</v>
      </c>
      <c r="D194" s="13">
        <v>190</v>
      </c>
      <c r="E194" s="17">
        <v>150000</v>
      </c>
      <c r="F194" s="14" t="s">
        <v>384</v>
      </c>
      <c r="G194" s="30" t="s">
        <v>403</v>
      </c>
    </row>
    <row r="195" spans="1:7" ht="39.950000000000003" customHeight="1" x14ac:dyDescent="0.2">
      <c r="A195" s="19" t="s">
        <v>541</v>
      </c>
      <c r="B195" s="20">
        <v>3000000</v>
      </c>
      <c r="C195" s="15" t="s">
        <v>358</v>
      </c>
      <c r="D195" s="13" t="s">
        <v>397</v>
      </c>
      <c r="E195" s="17">
        <v>1313000</v>
      </c>
      <c r="F195" s="14">
        <v>1304000</v>
      </c>
      <c r="G195" s="30" t="s">
        <v>399</v>
      </c>
    </row>
    <row r="196" spans="1:7" ht="39.950000000000003" customHeight="1" x14ac:dyDescent="0.2">
      <c r="A196" s="19" t="s">
        <v>447</v>
      </c>
      <c r="B196" s="20">
        <v>50000</v>
      </c>
      <c r="C196" s="15" t="s">
        <v>419</v>
      </c>
      <c r="D196" s="13">
        <v>103</v>
      </c>
      <c r="E196" s="17">
        <v>20000</v>
      </c>
      <c r="F196" s="14">
        <v>19525</v>
      </c>
      <c r="G196" s="30" t="s">
        <v>399</v>
      </c>
    </row>
    <row r="197" spans="1:7" ht="39.950000000000003" customHeight="1" x14ac:dyDescent="0.2">
      <c r="A197" s="19" t="s">
        <v>448</v>
      </c>
      <c r="B197" s="20">
        <v>50000</v>
      </c>
      <c r="C197" s="15" t="s">
        <v>385</v>
      </c>
      <c r="D197" s="13">
        <v>153</v>
      </c>
      <c r="E197" s="17">
        <v>288000</v>
      </c>
      <c r="F197" s="14">
        <v>82135.490000000005</v>
      </c>
      <c r="G197" s="30" t="s">
        <v>399</v>
      </c>
    </row>
    <row r="198" spans="1:7" ht="39.950000000000003" customHeight="1" x14ac:dyDescent="0.2">
      <c r="A198" s="19" t="s">
        <v>449</v>
      </c>
      <c r="B198" s="20">
        <v>250000</v>
      </c>
      <c r="C198" s="15" t="s">
        <v>243</v>
      </c>
      <c r="D198" s="13">
        <v>154</v>
      </c>
      <c r="E198" s="17">
        <v>150000</v>
      </c>
      <c r="F198" s="14">
        <v>62112.44</v>
      </c>
      <c r="G198" s="30" t="s">
        <v>399</v>
      </c>
    </row>
    <row r="199" spans="1:7" ht="39.950000000000003" customHeight="1" x14ac:dyDescent="0.2">
      <c r="A199" s="19" t="s">
        <v>450</v>
      </c>
      <c r="B199" s="20">
        <v>50000</v>
      </c>
      <c r="C199" s="15"/>
      <c r="D199" s="13"/>
      <c r="E199" s="17"/>
      <c r="F199" s="14"/>
      <c r="G199" s="30"/>
    </row>
    <row r="200" spans="1:7" ht="39.950000000000003" customHeight="1" x14ac:dyDescent="0.2">
      <c r="A200" s="19" t="s">
        <v>451</v>
      </c>
      <c r="B200" s="20">
        <v>100000</v>
      </c>
      <c r="C200" s="15" t="s">
        <v>250</v>
      </c>
      <c r="D200" s="13">
        <v>157</v>
      </c>
      <c r="E200" s="17">
        <v>80000</v>
      </c>
      <c r="F200" s="14">
        <v>77090</v>
      </c>
      <c r="G200" s="30" t="s">
        <v>399</v>
      </c>
    </row>
    <row r="201" spans="1:7" ht="39.950000000000003" customHeight="1" x14ac:dyDescent="0.2">
      <c r="A201" s="19" t="s">
        <v>452</v>
      </c>
      <c r="B201" s="20">
        <v>50000</v>
      </c>
      <c r="C201" s="15"/>
      <c r="D201" s="13"/>
      <c r="E201" s="17"/>
      <c r="F201" s="14"/>
      <c r="G201" s="30"/>
    </row>
    <row r="202" spans="1:7" ht="39.950000000000003" customHeight="1" x14ac:dyDescent="0.2">
      <c r="A202" s="19" t="s">
        <v>453</v>
      </c>
      <c r="B202" s="20">
        <v>50000</v>
      </c>
      <c r="C202" s="15" t="s">
        <v>247</v>
      </c>
      <c r="D202" s="13">
        <v>156</v>
      </c>
      <c r="E202" s="17">
        <v>20000</v>
      </c>
      <c r="F202" s="14" t="s">
        <v>384</v>
      </c>
      <c r="G202" s="30" t="s">
        <v>403</v>
      </c>
    </row>
    <row r="203" spans="1:7" ht="39.950000000000003" customHeight="1" x14ac:dyDescent="0.2">
      <c r="A203" s="19" t="s">
        <v>454</v>
      </c>
      <c r="B203" s="20">
        <v>300000</v>
      </c>
      <c r="C203" s="15" t="s">
        <v>246</v>
      </c>
      <c r="D203" s="13">
        <v>155</v>
      </c>
      <c r="E203" s="17">
        <v>400000</v>
      </c>
      <c r="F203" s="49" t="s">
        <v>545</v>
      </c>
      <c r="G203" s="48" t="s">
        <v>399</v>
      </c>
    </row>
    <row r="204" spans="1:7" ht="39.950000000000003" customHeight="1" x14ac:dyDescent="0.2">
      <c r="A204" s="19" t="s">
        <v>455</v>
      </c>
      <c r="B204" s="20">
        <v>112500</v>
      </c>
      <c r="C204" s="15" t="s">
        <v>254</v>
      </c>
      <c r="D204" s="13">
        <v>158</v>
      </c>
      <c r="E204" s="17">
        <v>112500</v>
      </c>
      <c r="F204" s="14">
        <v>112500</v>
      </c>
      <c r="G204" s="30" t="s">
        <v>399</v>
      </c>
    </row>
    <row r="205" spans="1:7" ht="39.950000000000003" customHeight="1" x14ac:dyDescent="0.2">
      <c r="A205" s="19" t="s">
        <v>456</v>
      </c>
      <c r="B205" s="20">
        <v>50000</v>
      </c>
      <c r="C205" s="15"/>
      <c r="D205" s="13"/>
      <c r="E205" s="17"/>
      <c r="F205" s="14"/>
      <c r="G205" s="30"/>
    </row>
    <row r="206" spans="1:7" ht="39.950000000000003" customHeight="1" x14ac:dyDescent="0.2">
      <c r="A206" s="19" t="s">
        <v>457</v>
      </c>
      <c r="B206" s="20">
        <v>400000</v>
      </c>
      <c r="C206" s="15" t="s">
        <v>156</v>
      </c>
      <c r="D206" s="13">
        <v>94</v>
      </c>
      <c r="E206" s="17">
        <v>380000</v>
      </c>
      <c r="F206" s="14">
        <v>380000</v>
      </c>
      <c r="G206" s="30" t="s">
        <v>399</v>
      </c>
    </row>
    <row r="207" spans="1:7" ht="39.950000000000003" customHeight="1" x14ac:dyDescent="0.2">
      <c r="A207" s="19" t="s">
        <v>458</v>
      </c>
      <c r="B207" s="20">
        <v>150000</v>
      </c>
      <c r="C207" s="15" t="s">
        <v>385</v>
      </c>
      <c r="D207" s="13">
        <v>153</v>
      </c>
      <c r="E207" s="17">
        <v>288000</v>
      </c>
      <c r="F207" s="14">
        <v>82135.490000000005</v>
      </c>
      <c r="G207" s="30" t="s">
        <v>399</v>
      </c>
    </row>
    <row r="208" spans="1:7" ht="39.950000000000003" customHeight="1" x14ac:dyDescent="0.2">
      <c r="A208" s="19" t="s">
        <v>459</v>
      </c>
      <c r="B208" s="20">
        <v>100000</v>
      </c>
      <c r="C208" s="15" t="s">
        <v>242</v>
      </c>
      <c r="D208" s="13">
        <v>154</v>
      </c>
      <c r="E208" s="17">
        <v>100000</v>
      </c>
      <c r="F208" s="14">
        <v>92846</v>
      </c>
      <c r="G208" s="30" t="s">
        <v>399</v>
      </c>
    </row>
    <row r="209" spans="1:7" ht="39.950000000000003" customHeight="1" x14ac:dyDescent="0.2">
      <c r="A209" s="19" t="s">
        <v>460</v>
      </c>
      <c r="B209" s="20">
        <v>150000</v>
      </c>
      <c r="C209" s="15" t="s">
        <v>249</v>
      </c>
      <c r="D209" s="13">
        <v>156</v>
      </c>
      <c r="E209" s="17">
        <v>50000</v>
      </c>
      <c r="F209" s="14">
        <v>45660</v>
      </c>
      <c r="G209" s="30" t="s">
        <v>399</v>
      </c>
    </row>
    <row r="210" spans="1:7" ht="39.950000000000003" customHeight="1" x14ac:dyDescent="0.2">
      <c r="A210" s="19" t="s">
        <v>461</v>
      </c>
      <c r="B210" s="20">
        <v>100000</v>
      </c>
      <c r="C210" s="15" t="s">
        <v>245</v>
      </c>
      <c r="D210" s="13">
        <v>155</v>
      </c>
      <c r="E210" s="17">
        <v>150000</v>
      </c>
      <c r="F210" s="14">
        <v>68514.539999999994</v>
      </c>
      <c r="G210" s="30" t="s">
        <v>399</v>
      </c>
    </row>
    <row r="211" spans="1:7" ht="39.950000000000003" customHeight="1" x14ac:dyDescent="0.2">
      <c r="A211" s="19" t="s">
        <v>463</v>
      </c>
      <c r="B211" s="20">
        <v>100000</v>
      </c>
      <c r="C211" s="15" t="s">
        <v>248</v>
      </c>
      <c r="D211" s="13">
        <v>156</v>
      </c>
      <c r="E211" s="17">
        <v>50000</v>
      </c>
      <c r="F211" s="14" t="s">
        <v>384</v>
      </c>
      <c r="G211" s="30" t="s">
        <v>407</v>
      </c>
    </row>
    <row r="212" spans="1:7" ht="39.950000000000003" customHeight="1" x14ac:dyDescent="0.2">
      <c r="A212" s="19" t="s">
        <v>464</v>
      </c>
      <c r="B212" s="20">
        <v>50000</v>
      </c>
      <c r="C212" s="15" t="s">
        <v>245</v>
      </c>
      <c r="D212" s="13"/>
      <c r="E212" s="17"/>
      <c r="F212" s="14" t="s">
        <v>462</v>
      </c>
      <c r="G212" s="30" t="s">
        <v>399</v>
      </c>
    </row>
    <row r="213" spans="1:7" ht="39.950000000000003" customHeight="1" x14ac:dyDescent="0.2">
      <c r="A213" s="19" t="s">
        <v>465</v>
      </c>
      <c r="B213" s="20">
        <v>80000</v>
      </c>
      <c r="C213" s="15" t="s">
        <v>252</v>
      </c>
      <c r="D213" s="13">
        <v>157</v>
      </c>
      <c r="E213" s="17">
        <v>50000</v>
      </c>
      <c r="F213" s="14">
        <v>36840</v>
      </c>
      <c r="G213" s="30" t="s">
        <v>399</v>
      </c>
    </row>
    <row r="214" spans="1:7" ht="39.950000000000003" customHeight="1" x14ac:dyDescent="0.2">
      <c r="A214" s="82" t="s">
        <v>466</v>
      </c>
      <c r="B214" s="20">
        <v>300000</v>
      </c>
      <c r="C214" s="15" t="s">
        <v>244</v>
      </c>
      <c r="D214" s="13">
        <v>155</v>
      </c>
      <c r="E214" s="17">
        <v>400000</v>
      </c>
      <c r="F214" s="14">
        <f>863350+108950</f>
        <v>972300</v>
      </c>
      <c r="G214" s="30" t="s">
        <v>399</v>
      </c>
    </row>
    <row r="215" spans="1:7" ht="39.950000000000003" customHeight="1" x14ac:dyDescent="0.2">
      <c r="A215" s="19" t="s">
        <v>467</v>
      </c>
      <c r="B215" s="20">
        <v>150000</v>
      </c>
      <c r="C215" s="15" t="s">
        <v>251</v>
      </c>
      <c r="D215" s="13">
        <v>157</v>
      </c>
      <c r="E215" s="17">
        <v>100000</v>
      </c>
      <c r="F215" s="14">
        <v>45914</v>
      </c>
      <c r="G215" s="30" t="s">
        <v>399</v>
      </c>
    </row>
    <row r="216" spans="1:7" ht="39.950000000000003" customHeight="1" x14ac:dyDescent="0.2">
      <c r="A216" s="19" t="s">
        <v>468</v>
      </c>
      <c r="B216" s="20">
        <v>2500000</v>
      </c>
      <c r="C216" s="15"/>
      <c r="D216" s="13"/>
      <c r="E216" s="17"/>
      <c r="F216" s="14"/>
      <c r="G216" s="30"/>
    </row>
    <row r="217" spans="1:7" ht="39.950000000000003" customHeight="1" x14ac:dyDescent="0.2">
      <c r="A217" s="19" t="s">
        <v>469</v>
      </c>
      <c r="B217" s="20">
        <v>1500000</v>
      </c>
      <c r="C217" s="15"/>
      <c r="D217" s="13"/>
      <c r="E217" s="17"/>
      <c r="F217" s="14"/>
      <c r="G217" s="30"/>
    </row>
    <row r="218" spans="1:7" ht="39.950000000000003" customHeight="1" x14ac:dyDescent="0.2">
      <c r="A218" s="19" t="s">
        <v>470</v>
      </c>
      <c r="B218" s="20">
        <v>100000</v>
      </c>
      <c r="C218" s="15" t="s">
        <v>256</v>
      </c>
      <c r="D218" s="13">
        <v>165</v>
      </c>
      <c r="E218" s="17">
        <v>100000</v>
      </c>
      <c r="F218" s="14">
        <v>43370</v>
      </c>
      <c r="G218" s="30" t="s">
        <v>399</v>
      </c>
    </row>
    <row r="219" spans="1:7" ht="39.950000000000003" customHeight="1" x14ac:dyDescent="0.2">
      <c r="A219" s="19" t="s">
        <v>471</v>
      </c>
      <c r="B219" s="20">
        <v>2500000</v>
      </c>
      <c r="C219" s="15" t="s">
        <v>155</v>
      </c>
      <c r="D219" s="13">
        <v>93</v>
      </c>
      <c r="E219" s="17">
        <v>120000</v>
      </c>
      <c r="F219" s="14">
        <v>125500</v>
      </c>
      <c r="G219" s="30" t="s">
        <v>399</v>
      </c>
    </row>
    <row r="220" spans="1:7" ht="39.950000000000003" customHeight="1" x14ac:dyDescent="0.2">
      <c r="A220" s="19" t="s">
        <v>472</v>
      </c>
      <c r="B220" s="20">
        <v>80000</v>
      </c>
      <c r="C220" s="15" t="s">
        <v>402</v>
      </c>
      <c r="D220" s="13">
        <v>164</v>
      </c>
      <c r="E220" s="17">
        <v>60000</v>
      </c>
      <c r="F220" s="14">
        <v>59910</v>
      </c>
      <c r="G220" s="30" t="s">
        <v>399</v>
      </c>
    </row>
    <row r="221" spans="1:7" ht="39.950000000000003" customHeight="1" x14ac:dyDescent="0.2">
      <c r="A221" s="19" t="s">
        <v>473</v>
      </c>
      <c r="B221" s="20">
        <v>80000</v>
      </c>
      <c r="C221" s="15" t="s">
        <v>380</v>
      </c>
      <c r="D221" s="13"/>
      <c r="E221" s="17"/>
      <c r="F221" s="14" t="s">
        <v>474</v>
      </c>
      <c r="G221" s="30" t="s">
        <v>399</v>
      </c>
    </row>
    <row r="222" spans="1:7" ht="39.950000000000003" customHeight="1" x14ac:dyDescent="0.2">
      <c r="A222" s="19" t="s">
        <v>475</v>
      </c>
      <c r="B222" s="20">
        <v>200000</v>
      </c>
      <c r="C222" s="15" t="s">
        <v>258</v>
      </c>
      <c r="D222" s="13">
        <v>165</v>
      </c>
      <c r="E222" s="17">
        <v>200000</v>
      </c>
      <c r="F222" s="14">
        <v>241330</v>
      </c>
      <c r="G222" s="30" t="s">
        <v>399</v>
      </c>
    </row>
    <row r="223" spans="1:7" ht="39.950000000000003" customHeight="1" x14ac:dyDescent="0.2">
      <c r="A223" s="19" t="s">
        <v>476</v>
      </c>
      <c r="B223" s="20">
        <v>50000</v>
      </c>
      <c r="C223" s="15" t="s">
        <v>359</v>
      </c>
      <c r="D223" s="13"/>
      <c r="E223" s="17"/>
      <c r="F223" s="14" t="s">
        <v>411</v>
      </c>
      <c r="G223" s="30" t="s">
        <v>399</v>
      </c>
    </row>
    <row r="224" spans="1:7" ht="39.950000000000003" customHeight="1" x14ac:dyDescent="0.2">
      <c r="A224" s="19" t="s">
        <v>477</v>
      </c>
      <c r="B224" s="20">
        <v>50000</v>
      </c>
      <c r="C224" s="15"/>
      <c r="D224" s="13"/>
      <c r="E224" s="17"/>
      <c r="F224" s="14"/>
      <c r="G224" s="30"/>
    </row>
    <row r="225" spans="1:7" ht="39.950000000000003" customHeight="1" x14ac:dyDescent="0.2">
      <c r="A225" s="19" t="s">
        <v>478</v>
      </c>
      <c r="B225" s="20">
        <v>200000</v>
      </c>
      <c r="C225" s="15" t="s">
        <v>257</v>
      </c>
      <c r="D225" s="13">
        <v>165</v>
      </c>
      <c r="E225" s="17">
        <v>150000</v>
      </c>
      <c r="F225" s="14">
        <v>101298</v>
      </c>
      <c r="G225" s="30" t="s">
        <v>399</v>
      </c>
    </row>
    <row r="226" spans="1:7" ht="39.950000000000003" customHeight="1" x14ac:dyDescent="0.2">
      <c r="A226" s="19" t="s">
        <v>479</v>
      </c>
      <c r="B226" s="20">
        <v>500000</v>
      </c>
      <c r="C226" s="15" t="s">
        <v>292</v>
      </c>
      <c r="D226" s="13">
        <v>185</v>
      </c>
      <c r="E226" s="17">
        <v>550000</v>
      </c>
      <c r="F226" s="14">
        <f>491990+37500</f>
        <v>529490</v>
      </c>
      <c r="G226" s="30" t="s">
        <v>399</v>
      </c>
    </row>
    <row r="227" spans="1:7" ht="39.950000000000003" customHeight="1" x14ac:dyDescent="0.2">
      <c r="A227" s="19" t="s">
        <v>480</v>
      </c>
      <c r="B227" s="20">
        <v>500000</v>
      </c>
      <c r="C227" s="15" t="s">
        <v>157</v>
      </c>
      <c r="D227" s="13"/>
      <c r="E227" s="17"/>
      <c r="F227" s="14" t="s">
        <v>413</v>
      </c>
      <c r="G227" s="30" t="s">
        <v>399</v>
      </c>
    </row>
    <row r="228" spans="1:7" ht="39.950000000000003" customHeight="1" x14ac:dyDescent="0.2">
      <c r="A228" s="19" t="s">
        <v>481</v>
      </c>
      <c r="B228" s="20">
        <v>50000</v>
      </c>
      <c r="C228" s="15"/>
      <c r="D228" s="13"/>
      <c r="E228" s="17"/>
      <c r="F228" s="14"/>
      <c r="G228" s="30"/>
    </row>
    <row r="229" spans="1:7" ht="39.950000000000003" customHeight="1" x14ac:dyDescent="0.2">
      <c r="A229" s="19" t="s">
        <v>482</v>
      </c>
      <c r="B229" s="20">
        <v>50000</v>
      </c>
      <c r="C229" s="15" t="s">
        <v>312</v>
      </c>
      <c r="D229" s="13">
        <v>191</v>
      </c>
      <c r="E229" s="17">
        <v>50000</v>
      </c>
      <c r="F229" s="14">
        <v>42860</v>
      </c>
      <c r="G229" s="30" t="s">
        <v>399</v>
      </c>
    </row>
    <row r="230" spans="1:7" ht="39.950000000000003" customHeight="1" x14ac:dyDescent="0.2">
      <c r="A230" s="19" t="s">
        <v>483</v>
      </c>
      <c r="B230" s="20">
        <v>80000</v>
      </c>
      <c r="C230" s="15" t="s">
        <v>383</v>
      </c>
      <c r="D230" s="13"/>
      <c r="E230" s="48" t="s">
        <v>384</v>
      </c>
      <c r="F230" s="14"/>
      <c r="G230" s="30" t="s">
        <v>399</v>
      </c>
    </row>
    <row r="231" spans="1:7" ht="20.100000000000001" customHeight="1" x14ac:dyDescent="0.2">
      <c r="A231" s="90" t="s">
        <v>9</v>
      </c>
      <c r="B231" s="91"/>
      <c r="C231" s="92"/>
      <c r="D231" s="13"/>
      <c r="E231" s="18"/>
      <c r="F231" s="14"/>
      <c r="G231" s="30"/>
    </row>
    <row r="232" spans="1:7" ht="39.950000000000003" customHeight="1" x14ac:dyDescent="0.2">
      <c r="A232" s="19" t="s">
        <v>484</v>
      </c>
      <c r="B232" s="20">
        <v>30000</v>
      </c>
      <c r="C232" s="15" t="s">
        <v>198</v>
      </c>
      <c r="D232" s="13">
        <v>125</v>
      </c>
      <c r="E232" s="17">
        <v>50000</v>
      </c>
      <c r="F232" s="14" t="s">
        <v>384</v>
      </c>
      <c r="G232" s="30" t="s">
        <v>403</v>
      </c>
    </row>
    <row r="233" spans="1:7" ht="39.950000000000003" customHeight="1" x14ac:dyDescent="0.2">
      <c r="A233" s="19" t="s">
        <v>485</v>
      </c>
      <c r="B233" s="20">
        <v>50000</v>
      </c>
      <c r="C233" s="15" t="s">
        <v>386</v>
      </c>
      <c r="D233" s="13"/>
      <c r="E233" s="17"/>
      <c r="F233" s="14"/>
      <c r="G233" s="30"/>
    </row>
    <row r="234" spans="1:7" ht="39.950000000000003" customHeight="1" x14ac:dyDescent="0.2">
      <c r="A234" s="19" t="s">
        <v>486</v>
      </c>
      <c r="B234" s="20">
        <v>400000</v>
      </c>
      <c r="C234" s="15" t="s">
        <v>207</v>
      </c>
      <c r="D234" s="13">
        <v>130</v>
      </c>
      <c r="E234" s="17">
        <v>200000</v>
      </c>
      <c r="F234" s="14">
        <v>200000</v>
      </c>
      <c r="G234" s="30" t="s">
        <v>399</v>
      </c>
    </row>
    <row r="235" spans="1:7" ht="39.950000000000003" customHeight="1" x14ac:dyDescent="0.2">
      <c r="A235" s="19" t="s">
        <v>487</v>
      </c>
      <c r="B235" s="20">
        <v>60000</v>
      </c>
      <c r="C235" s="15" t="s">
        <v>199</v>
      </c>
      <c r="D235" s="13">
        <v>125</v>
      </c>
      <c r="E235" s="17">
        <v>120000</v>
      </c>
      <c r="F235" s="14">
        <v>109525</v>
      </c>
      <c r="G235" s="30" t="s">
        <v>399</v>
      </c>
    </row>
    <row r="236" spans="1:7" ht="39.950000000000003" customHeight="1" x14ac:dyDescent="0.2">
      <c r="A236" s="19" t="s">
        <v>488</v>
      </c>
      <c r="B236" s="20">
        <v>500000</v>
      </c>
      <c r="C236" s="15"/>
      <c r="D236" s="13"/>
      <c r="E236" s="17"/>
      <c r="F236" s="14"/>
      <c r="G236" s="30"/>
    </row>
    <row r="237" spans="1:7" ht="39.950000000000003" customHeight="1" x14ac:dyDescent="0.2">
      <c r="A237" s="19" t="s">
        <v>489</v>
      </c>
      <c r="B237" s="20">
        <v>500000</v>
      </c>
      <c r="C237" s="15"/>
      <c r="D237" s="13"/>
      <c r="E237" s="17"/>
      <c r="F237" s="14"/>
      <c r="G237" s="30"/>
    </row>
    <row r="238" spans="1:7" ht="39.950000000000003" customHeight="1" x14ac:dyDescent="0.2">
      <c r="A238" s="19" t="s">
        <v>490</v>
      </c>
      <c r="B238" s="20">
        <v>500000</v>
      </c>
      <c r="C238" s="15"/>
      <c r="D238" s="13"/>
      <c r="E238" s="17"/>
      <c r="F238" s="14"/>
      <c r="G238" s="30"/>
    </row>
    <row r="239" spans="1:7" ht="39.950000000000003" customHeight="1" x14ac:dyDescent="0.2">
      <c r="A239" s="19" t="s">
        <v>491</v>
      </c>
      <c r="B239" s="20">
        <v>500000</v>
      </c>
      <c r="C239" s="15"/>
      <c r="D239" s="13"/>
      <c r="E239" s="17"/>
      <c r="F239" s="14"/>
      <c r="G239" s="30"/>
    </row>
    <row r="240" spans="1:7" ht="39.950000000000003" customHeight="1" x14ac:dyDescent="0.2">
      <c r="A240" s="19" t="s">
        <v>543</v>
      </c>
      <c r="B240" s="20">
        <v>500000</v>
      </c>
      <c r="C240" s="15"/>
      <c r="D240" s="13"/>
      <c r="E240" s="17"/>
      <c r="F240" s="14"/>
      <c r="G240" s="30"/>
    </row>
    <row r="241" spans="1:7" ht="39.950000000000003" customHeight="1" x14ac:dyDescent="0.2">
      <c r="A241" s="19" t="s">
        <v>492</v>
      </c>
      <c r="B241" s="20">
        <v>900000</v>
      </c>
      <c r="C241" s="15" t="s">
        <v>265</v>
      </c>
      <c r="D241" s="13">
        <v>174</v>
      </c>
      <c r="E241" s="17">
        <v>887000</v>
      </c>
      <c r="F241" s="14" t="s">
        <v>384</v>
      </c>
      <c r="G241" s="43" t="s">
        <v>410</v>
      </c>
    </row>
    <row r="242" spans="1:7" ht="39.950000000000003" customHeight="1" x14ac:dyDescent="0.2">
      <c r="A242" s="19" t="s">
        <v>493</v>
      </c>
      <c r="B242" s="20">
        <v>500000</v>
      </c>
      <c r="C242" s="15"/>
      <c r="D242" s="13"/>
      <c r="E242" s="17"/>
      <c r="F242" s="14"/>
      <c r="G242" s="30"/>
    </row>
    <row r="243" spans="1:7" ht="39.950000000000003" customHeight="1" x14ac:dyDescent="0.2">
      <c r="A243" s="19" t="s">
        <v>494</v>
      </c>
      <c r="B243" s="20">
        <v>1000000</v>
      </c>
      <c r="C243" s="15"/>
      <c r="D243" s="13"/>
      <c r="E243" s="17"/>
      <c r="F243" s="14"/>
      <c r="G243" s="30"/>
    </row>
    <row r="244" spans="1:7" ht="39.950000000000003" customHeight="1" x14ac:dyDescent="0.2">
      <c r="A244" s="19" t="s">
        <v>495</v>
      </c>
      <c r="B244" s="20">
        <v>200000</v>
      </c>
      <c r="C244" s="15" t="s">
        <v>379</v>
      </c>
      <c r="D244" s="13">
        <v>127</v>
      </c>
      <c r="E244" s="17">
        <v>250000</v>
      </c>
      <c r="F244" s="14">
        <v>228240</v>
      </c>
      <c r="G244" s="30" t="s">
        <v>399</v>
      </c>
    </row>
    <row r="245" spans="1:7" ht="39.950000000000003" customHeight="1" x14ac:dyDescent="0.2">
      <c r="A245" s="19" t="s">
        <v>496</v>
      </c>
      <c r="B245" s="20">
        <v>100000</v>
      </c>
      <c r="C245" s="15" t="s">
        <v>201</v>
      </c>
      <c r="D245" s="13">
        <v>127</v>
      </c>
      <c r="E245" s="17">
        <v>100000</v>
      </c>
      <c r="F245" s="14">
        <v>42746</v>
      </c>
      <c r="G245" s="30" t="s">
        <v>399</v>
      </c>
    </row>
    <row r="246" spans="1:7" ht="39.950000000000003" customHeight="1" x14ac:dyDescent="0.2">
      <c r="A246" s="19" t="s">
        <v>497</v>
      </c>
      <c r="B246" s="20">
        <v>50000</v>
      </c>
      <c r="C246" s="15" t="s">
        <v>202</v>
      </c>
      <c r="D246" s="13">
        <v>127</v>
      </c>
      <c r="E246" s="17">
        <v>30000</v>
      </c>
      <c r="F246" s="30" t="s">
        <v>404</v>
      </c>
      <c r="G246" s="30" t="s">
        <v>399</v>
      </c>
    </row>
    <row r="247" spans="1:7" ht="39.950000000000003" customHeight="1" x14ac:dyDescent="0.2">
      <c r="A247" s="19" t="s">
        <v>498</v>
      </c>
      <c r="B247" s="20">
        <v>50000</v>
      </c>
      <c r="C247" s="15" t="s">
        <v>203</v>
      </c>
      <c r="D247" s="13">
        <v>128</v>
      </c>
      <c r="E247" s="17">
        <v>50000</v>
      </c>
      <c r="F247" s="14">
        <v>44320</v>
      </c>
      <c r="G247" s="30" t="s">
        <v>399</v>
      </c>
    </row>
    <row r="248" spans="1:7" ht="39.950000000000003" customHeight="1" x14ac:dyDescent="0.2">
      <c r="A248" s="19" t="s">
        <v>499</v>
      </c>
      <c r="B248" s="20">
        <v>50000</v>
      </c>
      <c r="C248" s="15" t="s">
        <v>204</v>
      </c>
      <c r="D248" s="13">
        <v>128</v>
      </c>
      <c r="E248" s="17">
        <v>30000</v>
      </c>
      <c r="F248" s="14">
        <v>28400</v>
      </c>
      <c r="G248" s="30" t="s">
        <v>399</v>
      </c>
    </row>
    <row r="249" spans="1:7" ht="39.950000000000003" customHeight="1" x14ac:dyDescent="0.2">
      <c r="A249" s="19" t="s">
        <v>500</v>
      </c>
      <c r="B249" s="20">
        <v>500000</v>
      </c>
      <c r="C249" s="15" t="s">
        <v>197</v>
      </c>
      <c r="D249" s="13">
        <v>124</v>
      </c>
      <c r="E249" s="17">
        <v>400000</v>
      </c>
      <c r="F249" s="14">
        <f>246359+33300</f>
        <v>279659</v>
      </c>
      <c r="G249" s="30" t="s">
        <v>399</v>
      </c>
    </row>
    <row r="250" spans="1:7" ht="20.100000000000001" customHeight="1" x14ac:dyDescent="0.2">
      <c r="A250" s="93" t="s">
        <v>501</v>
      </c>
      <c r="B250" s="36">
        <v>3000000</v>
      </c>
      <c r="C250" s="15" t="s">
        <v>205</v>
      </c>
      <c r="D250" s="13">
        <v>129</v>
      </c>
      <c r="E250" s="17">
        <v>2190000</v>
      </c>
      <c r="F250" s="14">
        <v>2173400</v>
      </c>
      <c r="G250" s="30" t="s">
        <v>399</v>
      </c>
    </row>
    <row r="251" spans="1:7" ht="20.100000000000001" customHeight="1" x14ac:dyDescent="0.2">
      <c r="A251" s="94"/>
      <c r="B251" s="40"/>
      <c r="C251" s="15" t="s">
        <v>206</v>
      </c>
      <c r="D251" s="13">
        <v>130</v>
      </c>
      <c r="E251" s="17">
        <v>92500</v>
      </c>
      <c r="F251" s="14">
        <v>91500</v>
      </c>
      <c r="G251" s="30" t="s">
        <v>399</v>
      </c>
    </row>
    <row r="252" spans="1:7" ht="20.100000000000001" customHeight="1" x14ac:dyDescent="0.2">
      <c r="A252" s="37"/>
      <c r="B252" s="38"/>
      <c r="C252" s="15" t="s">
        <v>366</v>
      </c>
      <c r="D252" s="41" t="s">
        <v>367</v>
      </c>
      <c r="E252" s="17">
        <v>98226</v>
      </c>
      <c r="F252" s="14">
        <v>98226</v>
      </c>
      <c r="G252" s="30" t="s">
        <v>399</v>
      </c>
    </row>
    <row r="253" spans="1:7" ht="39.950000000000003" customHeight="1" x14ac:dyDescent="0.2">
      <c r="A253" s="19" t="s">
        <v>502</v>
      </c>
      <c r="B253" s="20">
        <v>2700000</v>
      </c>
      <c r="C253" s="15"/>
      <c r="D253" s="13"/>
      <c r="E253" s="17"/>
      <c r="F253" s="14"/>
      <c r="G253" s="30"/>
    </row>
    <row r="254" spans="1:7" ht="39.950000000000003" customHeight="1" x14ac:dyDescent="0.2">
      <c r="A254" s="19" t="s">
        <v>503</v>
      </c>
      <c r="B254" s="20">
        <v>300000</v>
      </c>
      <c r="C254" s="15"/>
      <c r="D254" s="13"/>
      <c r="E254" s="17"/>
      <c r="F254" s="14"/>
      <c r="G254" s="30"/>
    </row>
    <row r="255" spans="1:7" ht="39.950000000000003" customHeight="1" x14ac:dyDescent="0.2">
      <c r="A255" s="19" t="s">
        <v>504</v>
      </c>
      <c r="B255" s="20">
        <v>500000</v>
      </c>
      <c r="C255" s="15"/>
      <c r="D255" s="13"/>
      <c r="E255" s="17"/>
      <c r="F255" s="14"/>
      <c r="G255" s="30"/>
    </row>
    <row r="256" spans="1:7" ht="20.100000000000001" customHeight="1" x14ac:dyDescent="0.2">
      <c r="A256" s="73"/>
      <c r="B256" s="74"/>
      <c r="C256" s="61"/>
      <c r="D256" s="62"/>
      <c r="E256" s="63"/>
      <c r="F256" s="64"/>
      <c r="G256" s="62"/>
    </row>
    <row r="257" spans="1:7" ht="20.100000000000001" customHeight="1" x14ac:dyDescent="0.2">
      <c r="A257" s="39" t="s">
        <v>505</v>
      </c>
      <c r="B257" s="40">
        <v>500000</v>
      </c>
      <c r="C257" s="71" t="s">
        <v>344</v>
      </c>
      <c r="D257" s="55">
        <v>125</v>
      </c>
      <c r="E257" s="72">
        <v>50000</v>
      </c>
      <c r="F257" s="57">
        <v>89702</v>
      </c>
      <c r="G257" s="58" t="s">
        <v>399</v>
      </c>
    </row>
    <row r="258" spans="1:7" ht="60" customHeight="1" x14ac:dyDescent="0.2">
      <c r="A258" s="37"/>
      <c r="B258" s="38"/>
      <c r="C258" s="15" t="s">
        <v>345</v>
      </c>
      <c r="D258" s="13" t="s">
        <v>346</v>
      </c>
      <c r="E258" s="17">
        <v>39000</v>
      </c>
      <c r="F258" s="14" t="s">
        <v>384</v>
      </c>
      <c r="G258" s="30" t="s">
        <v>403</v>
      </c>
    </row>
    <row r="259" spans="1:7" ht="39.950000000000003" customHeight="1" x14ac:dyDescent="0.2">
      <c r="A259" s="19" t="s">
        <v>506</v>
      </c>
      <c r="B259" s="20">
        <v>100000</v>
      </c>
      <c r="C259" s="15" t="s">
        <v>200</v>
      </c>
      <c r="D259" s="13">
        <v>126</v>
      </c>
      <c r="E259" s="17">
        <v>50000</v>
      </c>
      <c r="F259" s="14">
        <v>49934</v>
      </c>
      <c r="G259" s="30" t="s">
        <v>399</v>
      </c>
    </row>
    <row r="260" spans="1:7" ht="80.099999999999994" customHeight="1" x14ac:dyDescent="0.2">
      <c r="A260" s="19" t="s">
        <v>507</v>
      </c>
      <c r="B260" s="20">
        <v>1000000</v>
      </c>
      <c r="C260" s="15" t="s">
        <v>336</v>
      </c>
      <c r="D260" s="13" t="s">
        <v>397</v>
      </c>
      <c r="E260" s="17">
        <v>440000</v>
      </c>
      <c r="F260" s="14">
        <v>434000</v>
      </c>
      <c r="G260" s="30" t="s">
        <v>399</v>
      </c>
    </row>
    <row r="261" spans="1:7" ht="20.100000000000001" customHeight="1" x14ac:dyDescent="0.2">
      <c r="A261" s="90" t="s">
        <v>10</v>
      </c>
      <c r="B261" s="91"/>
      <c r="C261" s="92"/>
      <c r="D261" s="13"/>
      <c r="E261" s="18"/>
      <c r="F261" s="14"/>
      <c r="G261" s="30"/>
    </row>
    <row r="262" spans="1:7" ht="39.950000000000003" customHeight="1" x14ac:dyDescent="0.2">
      <c r="A262" s="19" t="s">
        <v>508</v>
      </c>
      <c r="B262" s="20">
        <v>2000000</v>
      </c>
      <c r="C262" s="15"/>
      <c r="D262" s="13"/>
      <c r="E262" s="17"/>
      <c r="F262" s="14"/>
      <c r="G262" s="30"/>
    </row>
    <row r="263" spans="1:7" ht="39.950000000000003" customHeight="1" x14ac:dyDescent="0.2">
      <c r="A263" s="19" t="s">
        <v>509</v>
      </c>
      <c r="B263" s="20">
        <v>20000</v>
      </c>
      <c r="C263" s="15" t="s">
        <v>544</v>
      </c>
      <c r="D263" s="13">
        <v>115</v>
      </c>
      <c r="E263" s="17">
        <v>20000</v>
      </c>
      <c r="F263" s="30" t="s">
        <v>404</v>
      </c>
      <c r="G263" s="30" t="s">
        <v>399</v>
      </c>
    </row>
    <row r="264" spans="1:7" ht="20.100000000000001" customHeight="1" x14ac:dyDescent="0.2">
      <c r="A264" s="34" t="s">
        <v>510</v>
      </c>
      <c r="B264" s="36">
        <v>200000</v>
      </c>
      <c r="C264" s="15" t="s">
        <v>181</v>
      </c>
      <c r="D264" s="13">
        <v>116</v>
      </c>
      <c r="E264" s="17">
        <v>200000</v>
      </c>
      <c r="F264" s="14">
        <v>160760.95000000001</v>
      </c>
      <c r="G264" s="30" t="s">
        <v>399</v>
      </c>
    </row>
    <row r="265" spans="1:7" ht="20.100000000000001" customHeight="1" x14ac:dyDescent="0.2">
      <c r="A265" s="39"/>
      <c r="B265" s="40"/>
      <c r="C265" s="15" t="s">
        <v>182</v>
      </c>
      <c r="D265" s="13">
        <v>117</v>
      </c>
      <c r="E265" s="17">
        <v>11500</v>
      </c>
      <c r="F265" s="14">
        <v>11000</v>
      </c>
      <c r="G265" s="30" t="s">
        <v>399</v>
      </c>
    </row>
    <row r="266" spans="1:7" ht="20.100000000000001" customHeight="1" x14ac:dyDescent="0.2">
      <c r="A266" s="39"/>
      <c r="B266" s="40"/>
      <c r="C266" s="15" t="s">
        <v>183</v>
      </c>
      <c r="D266" s="13">
        <v>117</v>
      </c>
      <c r="E266" s="17">
        <v>21000</v>
      </c>
      <c r="F266" s="14">
        <v>19474</v>
      </c>
      <c r="G266" s="30" t="s">
        <v>399</v>
      </c>
    </row>
    <row r="267" spans="1:7" ht="20.100000000000001" customHeight="1" x14ac:dyDescent="0.2">
      <c r="A267" s="39"/>
      <c r="B267" s="40"/>
      <c r="C267" s="15" t="s">
        <v>184</v>
      </c>
      <c r="D267" s="13">
        <v>117</v>
      </c>
      <c r="E267" s="17">
        <v>19500</v>
      </c>
      <c r="F267" s="14">
        <v>15000</v>
      </c>
      <c r="G267" s="30" t="s">
        <v>399</v>
      </c>
    </row>
    <row r="268" spans="1:7" ht="20.100000000000001" customHeight="1" x14ac:dyDescent="0.2">
      <c r="A268" s="39"/>
      <c r="B268" s="40"/>
      <c r="C268" s="15" t="s">
        <v>185</v>
      </c>
      <c r="D268" s="13">
        <v>117</v>
      </c>
      <c r="E268" s="17">
        <v>80500</v>
      </c>
      <c r="F268" s="14">
        <v>79000</v>
      </c>
      <c r="G268" s="30" t="s">
        <v>399</v>
      </c>
    </row>
    <row r="269" spans="1:7" ht="20.100000000000001" customHeight="1" x14ac:dyDescent="0.2">
      <c r="A269" s="39"/>
      <c r="B269" s="40"/>
      <c r="C269" s="15" t="s">
        <v>186</v>
      </c>
      <c r="D269" s="13">
        <v>118</v>
      </c>
      <c r="E269" s="17">
        <v>16000</v>
      </c>
      <c r="F269" s="14">
        <v>12500</v>
      </c>
      <c r="G269" s="30" t="s">
        <v>399</v>
      </c>
    </row>
    <row r="270" spans="1:7" ht="20.100000000000001" customHeight="1" x14ac:dyDescent="0.2">
      <c r="A270" s="75"/>
      <c r="B270" s="76"/>
      <c r="C270" s="15" t="s">
        <v>188</v>
      </c>
      <c r="D270" s="13">
        <v>118</v>
      </c>
      <c r="E270" s="17">
        <v>14000</v>
      </c>
      <c r="F270" s="14">
        <v>13700</v>
      </c>
      <c r="G270" s="30" t="s">
        <v>399</v>
      </c>
    </row>
    <row r="271" spans="1:7" ht="20.100000000000001" customHeight="1" x14ac:dyDescent="0.2">
      <c r="A271" s="39"/>
      <c r="B271" s="40"/>
      <c r="C271" s="71" t="s">
        <v>189</v>
      </c>
      <c r="D271" s="55">
        <v>119</v>
      </c>
      <c r="E271" s="72">
        <v>76000</v>
      </c>
      <c r="F271" s="57">
        <v>73000</v>
      </c>
      <c r="G271" s="58" t="s">
        <v>399</v>
      </c>
    </row>
    <row r="272" spans="1:7" ht="20.100000000000001" customHeight="1" x14ac:dyDescent="0.2">
      <c r="A272" s="39"/>
      <c r="B272" s="40"/>
      <c r="C272" s="15" t="s">
        <v>190</v>
      </c>
      <c r="D272" s="13">
        <v>119</v>
      </c>
      <c r="E272" s="17">
        <v>23000</v>
      </c>
      <c r="F272" s="14">
        <v>22900</v>
      </c>
      <c r="G272" s="30" t="s">
        <v>399</v>
      </c>
    </row>
    <row r="273" spans="1:7" ht="20.100000000000001" customHeight="1" x14ac:dyDescent="0.2">
      <c r="A273" s="39"/>
      <c r="B273" s="40"/>
      <c r="C273" s="15" t="s">
        <v>191</v>
      </c>
      <c r="D273" s="13">
        <v>121</v>
      </c>
      <c r="E273" s="17">
        <v>7600</v>
      </c>
      <c r="F273" s="14">
        <v>7500</v>
      </c>
      <c r="G273" s="30" t="s">
        <v>399</v>
      </c>
    </row>
    <row r="274" spans="1:7" ht="20.100000000000001" customHeight="1" x14ac:dyDescent="0.2">
      <c r="A274" s="39"/>
      <c r="B274" s="40"/>
      <c r="C274" s="15" t="s">
        <v>192</v>
      </c>
      <c r="D274" s="13">
        <v>121</v>
      </c>
      <c r="E274" s="17">
        <v>16700</v>
      </c>
      <c r="F274" s="14">
        <v>15900</v>
      </c>
      <c r="G274" s="30" t="s">
        <v>399</v>
      </c>
    </row>
    <row r="275" spans="1:7" ht="20.100000000000001" customHeight="1" x14ac:dyDescent="0.2">
      <c r="A275" s="39"/>
      <c r="B275" s="40"/>
      <c r="C275" s="15" t="s">
        <v>193</v>
      </c>
      <c r="D275" s="13">
        <v>122</v>
      </c>
      <c r="E275" s="17">
        <v>7300</v>
      </c>
      <c r="F275" s="14">
        <v>5500</v>
      </c>
      <c r="G275" s="30" t="s">
        <v>399</v>
      </c>
    </row>
    <row r="276" spans="1:7" ht="20.100000000000001" customHeight="1" x14ac:dyDescent="0.2">
      <c r="A276" s="39"/>
      <c r="B276" s="40"/>
      <c r="C276" s="15" t="s">
        <v>194</v>
      </c>
      <c r="D276" s="13">
        <v>123</v>
      </c>
      <c r="E276" s="17">
        <v>3100</v>
      </c>
      <c r="F276" s="14">
        <v>3000</v>
      </c>
      <c r="G276" s="30" t="s">
        <v>399</v>
      </c>
    </row>
    <row r="277" spans="1:7" ht="20.100000000000001" customHeight="1" x14ac:dyDescent="0.2">
      <c r="A277" s="39"/>
      <c r="B277" s="40"/>
      <c r="C277" s="15" t="s">
        <v>195</v>
      </c>
      <c r="D277" s="13">
        <v>123</v>
      </c>
      <c r="E277" s="17">
        <v>6100</v>
      </c>
      <c r="F277" s="14">
        <v>5500</v>
      </c>
      <c r="G277" s="30" t="s">
        <v>399</v>
      </c>
    </row>
    <row r="278" spans="1:7" ht="20.100000000000001" customHeight="1" x14ac:dyDescent="0.2">
      <c r="A278" s="37"/>
      <c r="B278" s="38"/>
      <c r="C278" s="15" t="s">
        <v>196</v>
      </c>
      <c r="D278" s="13">
        <v>123</v>
      </c>
      <c r="E278" s="17">
        <v>4700</v>
      </c>
      <c r="F278" s="14">
        <v>4500</v>
      </c>
      <c r="G278" s="30" t="s">
        <v>399</v>
      </c>
    </row>
    <row r="279" spans="1:7" ht="39.950000000000003" customHeight="1" x14ac:dyDescent="0.2">
      <c r="A279" s="19" t="s">
        <v>511</v>
      </c>
      <c r="B279" s="20">
        <v>50000</v>
      </c>
      <c r="C279" s="15" t="s">
        <v>180</v>
      </c>
      <c r="D279" s="13">
        <v>116</v>
      </c>
      <c r="E279" s="17">
        <v>30000</v>
      </c>
      <c r="F279" s="14">
        <v>1900</v>
      </c>
      <c r="G279" s="30" t="s">
        <v>399</v>
      </c>
    </row>
    <row r="280" spans="1:7" ht="39.950000000000003" customHeight="1" x14ac:dyDescent="0.2">
      <c r="A280" s="19" t="s">
        <v>512</v>
      </c>
      <c r="B280" s="20">
        <v>100000</v>
      </c>
      <c r="C280" s="15" t="s">
        <v>368</v>
      </c>
      <c r="D280" s="13">
        <v>115</v>
      </c>
      <c r="E280" s="17">
        <v>60000</v>
      </c>
      <c r="F280" s="14">
        <v>22600</v>
      </c>
      <c r="G280" s="30" t="s">
        <v>399</v>
      </c>
    </row>
    <row r="281" spans="1:7" ht="20.100000000000001" customHeight="1" x14ac:dyDescent="0.2">
      <c r="A281" s="34" t="s">
        <v>513</v>
      </c>
      <c r="B281" s="36">
        <v>200000</v>
      </c>
      <c r="C281" s="15" t="s">
        <v>158</v>
      </c>
      <c r="D281" s="13">
        <v>99</v>
      </c>
      <c r="E281" s="17">
        <v>32000</v>
      </c>
      <c r="F281" s="14">
        <v>30602</v>
      </c>
      <c r="G281" s="30" t="s">
        <v>399</v>
      </c>
    </row>
    <row r="282" spans="1:7" ht="39.950000000000003" customHeight="1" x14ac:dyDescent="0.2">
      <c r="A282" s="37"/>
      <c r="B282" s="38"/>
      <c r="C282" s="15" t="s">
        <v>159</v>
      </c>
      <c r="D282" s="13">
        <v>99</v>
      </c>
      <c r="E282" s="17">
        <v>144000</v>
      </c>
      <c r="F282" s="14">
        <v>124000</v>
      </c>
      <c r="G282" s="30" t="s">
        <v>399</v>
      </c>
    </row>
    <row r="283" spans="1:7" ht="39.950000000000003" customHeight="1" x14ac:dyDescent="0.2">
      <c r="A283" s="19" t="s">
        <v>514</v>
      </c>
      <c r="B283" s="20">
        <v>500000</v>
      </c>
      <c r="C283" s="15" t="s">
        <v>369</v>
      </c>
      <c r="D283" s="13">
        <v>101</v>
      </c>
      <c r="E283" s="17">
        <v>70000</v>
      </c>
      <c r="F283" s="14">
        <v>47900</v>
      </c>
      <c r="G283" s="30" t="s">
        <v>399</v>
      </c>
    </row>
    <row r="284" spans="1:7" ht="39.950000000000003" customHeight="1" x14ac:dyDescent="0.2">
      <c r="A284" s="19" t="s">
        <v>515</v>
      </c>
      <c r="B284" s="20">
        <v>80000</v>
      </c>
      <c r="C284" s="15" t="s">
        <v>166</v>
      </c>
      <c r="D284" s="13">
        <v>105</v>
      </c>
      <c r="E284" s="17">
        <v>40000</v>
      </c>
      <c r="F284" s="14">
        <v>29700</v>
      </c>
      <c r="G284" s="30" t="s">
        <v>399</v>
      </c>
    </row>
    <row r="285" spans="1:7" ht="39.950000000000003" customHeight="1" x14ac:dyDescent="0.2">
      <c r="A285" s="34" t="s">
        <v>516</v>
      </c>
      <c r="B285" s="35">
        <v>300000</v>
      </c>
      <c r="C285" s="44" t="s">
        <v>167</v>
      </c>
      <c r="D285" s="45">
        <v>107</v>
      </c>
      <c r="E285" s="46">
        <v>400000</v>
      </c>
      <c r="F285" s="47">
        <v>391702</v>
      </c>
      <c r="G285" s="54" t="s">
        <v>399</v>
      </c>
    </row>
    <row r="286" spans="1:7" ht="20.100000000000001" customHeight="1" x14ac:dyDescent="0.2">
      <c r="A286" s="73"/>
      <c r="B286" s="74"/>
      <c r="C286" s="77"/>
      <c r="D286" s="78"/>
      <c r="E286" s="79"/>
      <c r="F286" s="80"/>
      <c r="G286" s="78"/>
    </row>
    <row r="287" spans="1:7" ht="20.100000000000001" customHeight="1" x14ac:dyDescent="0.2">
      <c r="A287" s="39" t="s">
        <v>517</v>
      </c>
      <c r="B287" s="40">
        <v>200000</v>
      </c>
      <c r="C287" s="71" t="s">
        <v>178</v>
      </c>
      <c r="D287" s="55">
        <v>112</v>
      </c>
      <c r="E287" s="72">
        <v>16000</v>
      </c>
      <c r="F287" s="57">
        <v>15700</v>
      </c>
      <c r="G287" s="58" t="s">
        <v>399</v>
      </c>
    </row>
    <row r="288" spans="1:7" ht="20.100000000000001" customHeight="1" x14ac:dyDescent="0.2">
      <c r="A288" s="39"/>
      <c r="B288" s="40"/>
      <c r="C288" s="15" t="s">
        <v>241</v>
      </c>
      <c r="D288" s="13">
        <v>151</v>
      </c>
      <c r="E288" s="17">
        <v>40000</v>
      </c>
      <c r="F288" s="14">
        <v>31000</v>
      </c>
      <c r="G288" s="30" t="s">
        <v>399</v>
      </c>
    </row>
    <row r="289" spans="1:7" ht="20.100000000000001" customHeight="1" x14ac:dyDescent="0.2">
      <c r="A289" s="39"/>
      <c r="B289" s="40"/>
      <c r="C289" s="15" t="s">
        <v>374</v>
      </c>
      <c r="D289" s="13">
        <v>162</v>
      </c>
      <c r="E289" s="17">
        <v>7600</v>
      </c>
      <c r="F289" s="14">
        <v>7500</v>
      </c>
      <c r="G289" s="30" t="s">
        <v>399</v>
      </c>
    </row>
    <row r="290" spans="1:7" ht="20.100000000000001" customHeight="1" x14ac:dyDescent="0.2">
      <c r="A290" s="39"/>
      <c r="B290" s="40"/>
      <c r="C290" s="15" t="s">
        <v>375</v>
      </c>
      <c r="D290" s="13">
        <v>170</v>
      </c>
      <c r="E290" s="17">
        <v>23000</v>
      </c>
      <c r="F290" s="14">
        <v>22900</v>
      </c>
      <c r="G290" s="30" t="s">
        <v>399</v>
      </c>
    </row>
    <row r="291" spans="1:7" ht="20.100000000000001" customHeight="1" x14ac:dyDescent="0.2">
      <c r="A291" s="39"/>
      <c r="B291" s="40"/>
      <c r="C291" s="15" t="s">
        <v>376</v>
      </c>
      <c r="D291" s="13">
        <v>171</v>
      </c>
      <c r="E291" s="17">
        <v>21000</v>
      </c>
      <c r="F291" s="14">
        <v>20700</v>
      </c>
      <c r="G291" s="30" t="s">
        <v>399</v>
      </c>
    </row>
    <row r="292" spans="1:7" ht="20.100000000000001" customHeight="1" x14ac:dyDescent="0.2">
      <c r="A292" s="37"/>
      <c r="B292" s="38"/>
      <c r="C292" s="15" t="s">
        <v>377</v>
      </c>
      <c r="D292" s="13">
        <v>172</v>
      </c>
      <c r="E292" s="17">
        <v>33400</v>
      </c>
      <c r="F292" s="14">
        <v>31800</v>
      </c>
      <c r="G292" s="30" t="s">
        <v>399</v>
      </c>
    </row>
    <row r="293" spans="1:7" ht="20.100000000000001" customHeight="1" x14ac:dyDescent="0.2">
      <c r="A293" s="34" t="s">
        <v>518</v>
      </c>
      <c r="B293" s="36">
        <v>500000</v>
      </c>
      <c r="C293" s="15" t="s">
        <v>164</v>
      </c>
      <c r="D293" s="13">
        <v>104</v>
      </c>
      <c r="E293" s="17">
        <v>15000</v>
      </c>
      <c r="F293" s="14">
        <v>13000</v>
      </c>
      <c r="G293" s="30" t="s">
        <v>399</v>
      </c>
    </row>
    <row r="294" spans="1:7" ht="20.100000000000001" customHeight="1" x14ac:dyDescent="0.2">
      <c r="A294" s="37"/>
      <c r="B294" s="38"/>
      <c r="C294" s="15" t="s">
        <v>165</v>
      </c>
      <c r="D294" s="13">
        <v>105</v>
      </c>
      <c r="E294" s="17">
        <v>18000</v>
      </c>
      <c r="F294" s="14">
        <v>8690</v>
      </c>
      <c r="G294" s="30" t="s">
        <v>399</v>
      </c>
    </row>
    <row r="295" spans="1:7" ht="20.100000000000001" customHeight="1" x14ac:dyDescent="0.2">
      <c r="A295" s="34" t="s">
        <v>519</v>
      </c>
      <c r="B295" s="36">
        <v>150000</v>
      </c>
      <c r="C295" s="15" t="s">
        <v>174</v>
      </c>
      <c r="D295" s="13">
        <v>110</v>
      </c>
      <c r="E295" s="17">
        <v>10000</v>
      </c>
      <c r="F295" s="14">
        <v>9900</v>
      </c>
      <c r="G295" s="30" t="s">
        <v>399</v>
      </c>
    </row>
    <row r="296" spans="1:7" ht="39.950000000000003" customHeight="1" x14ac:dyDescent="0.2">
      <c r="A296" s="39"/>
      <c r="B296" s="40"/>
      <c r="C296" s="15" t="s">
        <v>175</v>
      </c>
      <c r="D296" s="13">
        <v>110</v>
      </c>
      <c r="E296" s="17">
        <v>47200</v>
      </c>
      <c r="F296" s="14">
        <v>43500</v>
      </c>
      <c r="G296" s="30" t="s">
        <v>399</v>
      </c>
    </row>
    <row r="297" spans="1:7" ht="20.100000000000001" customHeight="1" x14ac:dyDescent="0.2">
      <c r="A297" s="39"/>
      <c r="B297" s="40"/>
      <c r="C297" s="15" t="s">
        <v>176</v>
      </c>
      <c r="D297" s="13">
        <v>111</v>
      </c>
      <c r="E297" s="17">
        <v>15000</v>
      </c>
      <c r="F297" s="14">
        <v>14990</v>
      </c>
      <c r="G297" s="30" t="s">
        <v>399</v>
      </c>
    </row>
    <row r="298" spans="1:7" ht="20.100000000000001" customHeight="1" x14ac:dyDescent="0.2">
      <c r="A298" s="37"/>
      <c r="B298" s="38"/>
      <c r="C298" s="15" t="s">
        <v>177</v>
      </c>
      <c r="D298" s="13">
        <v>111</v>
      </c>
      <c r="E298" s="17">
        <v>6750</v>
      </c>
      <c r="F298" s="14" t="s">
        <v>384</v>
      </c>
      <c r="G298" s="30" t="s">
        <v>403</v>
      </c>
    </row>
    <row r="299" spans="1:7" ht="20.100000000000001" customHeight="1" x14ac:dyDescent="0.2">
      <c r="A299" s="34" t="s">
        <v>520</v>
      </c>
      <c r="B299" s="36">
        <v>150000</v>
      </c>
      <c r="C299" s="15" t="s">
        <v>370</v>
      </c>
      <c r="D299" s="13">
        <v>103</v>
      </c>
      <c r="E299" s="17">
        <v>100000</v>
      </c>
      <c r="F299" s="14">
        <v>46229.86</v>
      </c>
      <c r="G299" s="30" t="s">
        <v>399</v>
      </c>
    </row>
    <row r="300" spans="1:7" ht="20.100000000000001" customHeight="1" x14ac:dyDescent="0.2">
      <c r="A300" s="37"/>
      <c r="B300" s="38"/>
      <c r="C300" s="15" t="s">
        <v>371</v>
      </c>
      <c r="D300" s="13">
        <v>133</v>
      </c>
      <c r="E300" s="17">
        <v>150000</v>
      </c>
      <c r="F300" s="14">
        <v>134619</v>
      </c>
      <c r="G300" s="30" t="s">
        <v>399</v>
      </c>
    </row>
    <row r="301" spans="1:7" ht="20.100000000000001" customHeight="1" x14ac:dyDescent="0.2">
      <c r="A301" s="34" t="s">
        <v>521</v>
      </c>
      <c r="B301" s="36">
        <v>150000</v>
      </c>
      <c r="C301" s="15" t="s">
        <v>372</v>
      </c>
      <c r="D301" s="13">
        <v>133</v>
      </c>
      <c r="E301" s="17">
        <v>80000</v>
      </c>
      <c r="F301" s="14">
        <v>118713</v>
      </c>
      <c r="G301" s="30" t="s">
        <v>399</v>
      </c>
    </row>
    <row r="302" spans="1:7" ht="20.100000000000001" customHeight="1" x14ac:dyDescent="0.2">
      <c r="A302" s="37"/>
      <c r="B302" s="38"/>
      <c r="C302" s="15" t="s">
        <v>373</v>
      </c>
      <c r="D302" s="13">
        <v>168</v>
      </c>
      <c r="E302" s="17">
        <v>300000</v>
      </c>
      <c r="F302" s="14">
        <v>293261</v>
      </c>
      <c r="G302" s="30" t="s">
        <v>399</v>
      </c>
    </row>
    <row r="303" spans="1:7" ht="39.950000000000003" customHeight="1" x14ac:dyDescent="0.2">
      <c r="A303" s="19" t="s">
        <v>522</v>
      </c>
      <c r="B303" s="20">
        <v>100000</v>
      </c>
      <c r="C303" s="15" t="s">
        <v>261</v>
      </c>
      <c r="D303" s="13">
        <v>170</v>
      </c>
      <c r="E303" s="17">
        <v>25000</v>
      </c>
      <c r="F303" s="14">
        <v>25000</v>
      </c>
      <c r="G303" s="30" t="s">
        <v>399</v>
      </c>
    </row>
    <row r="304" spans="1:7" ht="39.950000000000003" customHeight="1" x14ac:dyDescent="0.2">
      <c r="A304" s="34" t="s">
        <v>523</v>
      </c>
      <c r="B304" s="35">
        <v>100000</v>
      </c>
      <c r="C304" s="44" t="s">
        <v>253</v>
      </c>
      <c r="D304" s="45">
        <v>158</v>
      </c>
      <c r="E304" s="46">
        <v>75000</v>
      </c>
      <c r="F304" s="47">
        <v>75000</v>
      </c>
      <c r="G304" s="54" t="s">
        <v>399</v>
      </c>
    </row>
    <row r="305" spans="1:7" ht="20.100000000000001" customHeight="1" x14ac:dyDescent="0.2">
      <c r="A305" s="73"/>
      <c r="B305" s="74"/>
      <c r="C305" s="77"/>
      <c r="D305" s="78"/>
      <c r="E305" s="79"/>
      <c r="F305" s="80"/>
      <c r="G305" s="78"/>
    </row>
    <row r="306" spans="1:7" ht="20.100000000000001" customHeight="1" x14ac:dyDescent="0.2">
      <c r="A306" s="81" t="s">
        <v>524</v>
      </c>
      <c r="B306" s="40">
        <v>1000000</v>
      </c>
      <c r="C306" s="71" t="s">
        <v>187</v>
      </c>
      <c r="D306" s="55">
        <v>118</v>
      </c>
      <c r="E306" s="72">
        <v>38000</v>
      </c>
      <c r="F306" s="57">
        <v>36300</v>
      </c>
      <c r="G306" s="58" t="s">
        <v>399</v>
      </c>
    </row>
    <row r="307" spans="1:7" ht="20.100000000000001" customHeight="1" x14ac:dyDescent="0.2">
      <c r="A307" s="81"/>
      <c r="B307" s="40"/>
      <c r="C307" s="15" t="s">
        <v>214</v>
      </c>
      <c r="D307" s="13">
        <v>135</v>
      </c>
      <c r="E307" s="17">
        <v>52000</v>
      </c>
      <c r="F307" s="14">
        <v>51900</v>
      </c>
      <c r="G307" s="30" t="s">
        <v>399</v>
      </c>
    </row>
    <row r="308" spans="1:7" ht="20.100000000000001" customHeight="1" x14ac:dyDescent="0.2">
      <c r="A308" s="52"/>
      <c r="B308" s="38"/>
      <c r="C308" s="15" t="s">
        <v>260</v>
      </c>
      <c r="D308" s="13">
        <v>169</v>
      </c>
      <c r="E308" s="17">
        <v>896000</v>
      </c>
      <c r="F308" s="14">
        <v>895000</v>
      </c>
      <c r="G308" s="30" t="s">
        <v>399</v>
      </c>
    </row>
    <row r="309" spans="1:7" ht="20.100000000000001" customHeight="1" x14ac:dyDescent="0.2">
      <c r="A309" s="88" t="s">
        <v>525</v>
      </c>
      <c r="B309" s="36">
        <v>220000</v>
      </c>
      <c r="C309" s="15" t="s">
        <v>209</v>
      </c>
      <c r="D309" s="13">
        <v>134</v>
      </c>
      <c r="E309" s="17">
        <v>6400</v>
      </c>
      <c r="F309" s="14">
        <v>6400</v>
      </c>
      <c r="G309" s="30" t="s">
        <v>399</v>
      </c>
    </row>
    <row r="310" spans="1:7" ht="20.100000000000001" customHeight="1" x14ac:dyDescent="0.2">
      <c r="A310" s="89"/>
      <c r="B310" s="65"/>
      <c r="C310" s="15" t="s">
        <v>210</v>
      </c>
      <c r="D310" s="13">
        <v>134</v>
      </c>
      <c r="E310" s="17">
        <v>56000</v>
      </c>
      <c r="F310" s="14">
        <v>52600</v>
      </c>
      <c r="G310" s="30" t="s">
        <v>399</v>
      </c>
    </row>
    <row r="311" spans="1:7" ht="20.100000000000001" customHeight="1" x14ac:dyDescent="0.2">
      <c r="A311" s="66"/>
      <c r="B311" s="65"/>
      <c r="C311" s="15" t="s">
        <v>211</v>
      </c>
      <c r="D311" s="13">
        <v>134</v>
      </c>
      <c r="E311" s="17">
        <v>18100</v>
      </c>
      <c r="F311" s="14">
        <v>18100</v>
      </c>
      <c r="G311" s="30" t="s">
        <v>399</v>
      </c>
    </row>
    <row r="312" spans="1:7" ht="20.100000000000001" customHeight="1" x14ac:dyDescent="0.2">
      <c r="A312" s="66"/>
      <c r="B312" s="65"/>
      <c r="C312" s="15" t="s">
        <v>212</v>
      </c>
      <c r="D312" s="13">
        <v>135</v>
      </c>
      <c r="E312" s="17">
        <v>9400</v>
      </c>
      <c r="F312" s="14">
        <v>8510</v>
      </c>
      <c r="G312" s="30" t="s">
        <v>399</v>
      </c>
    </row>
    <row r="313" spans="1:7" ht="20.100000000000001" customHeight="1" x14ac:dyDescent="0.2">
      <c r="A313" s="66"/>
      <c r="B313" s="65"/>
      <c r="C313" s="15" t="s">
        <v>213</v>
      </c>
      <c r="D313" s="13">
        <v>135</v>
      </c>
      <c r="E313" s="17">
        <v>16000</v>
      </c>
      <c r="F313" s="14">
        <v>15700</v>
      </c>
      <c r="G313" s="30" t="s">
        <v>399</v>
      </c>
    </row>
    <row r="314" spans="1:7" ht="20.100000000000001" customHeight="1" x14ac:dyDescent="0.2">
      <c r="A314" s="67"/>
      <c r="B314" s="68"/>
      <c r="C314" s="15" t="s">
        <v>215</v>
      </c>
      <c r="D314" s="13">
        <v>136</v>
      </c>
      <c r="E314" s="17">
        <v>7600</v>
      </c>
      <c r="F314" s="14">
        <v>7500</v>
      </c>
      <c r="G314" s="30" t="s">
        <v>399</v>
      </c>
    </row>
    <row r="315" spans="1:7" ht="39.950000000000003" customHeight="1" x14ac:dyDescent="0.2">
      <c r="A315" s="19" t="s">
        <v>526</v>
      </c>
      <c r="B315" s="20">
        <v>400000</v>
      </c>
      <c r="C315" s="15" t="s">
        <v>162</v>
      </c>
      <c r="D315" s="13">
        <v>101</v>
      </c>
      <c r="E315" s="17">
        <v>400000</v>
      </c>
      <c r="F315" s="14">
        <v>194293</v>
      </c>
      <c r="G315" s="30" t="s">
        <v>399</v>
      </c>
    </row>
    <row r="316" spans="1:7" ht="39.950000000000003" customHeight="1" x14ac:dyDescent="0.2">
      <c r="A316" s="19" t="s">
        <v>527</v>
      </c>
      <c r="B316" s="20">
        <v>150000</v>
      </c>
      <c r="C316" s="15" t="s">
        <v>163</v>
      </c>
      <c r="D316" s="13">
        <v>102</v>
      </c>
      <c r="E316" s="17">
        <v>100000</v>
      </c>
      <c r="F316" s="14" t="s">
        <v>384</v>
      </c>
      <c r="G316" s="30" t="s">
        <v>403</v>
      </c>
    </row>
    <row r="317" spans="1:7" ht="39.950000000000003" customHeight="1" x14ac:dyDescent="0.2">
      <c r="A317" s="19" t="s">
        <v>528</v>
      </c>
      <c r="B317" s="20">
        <v>100000</v>
      </c>
      <c r="C317" s="15" t="s">
        <v>378</v>
      </c>
      <c r="D317" s="13">
        <v>132</v>
      </c>
      <c r="E317" s="17">
        <v>80000</v>
      </c>
      <c r="F317" s="14">
        <v>76600</v>
      </c>
      <c r="G317" s="30" t="s">
        <v>399</v>
      </c>
    </row>
    <row r="318" spans="1:7" ht="39.950000000000003" customHeight="1" x14ac:dyDescent="0.2">
      <c r="A318" s="19" t="s">
        <v>529</v>
      </c>
      <c r="B318" s="20">
        <v>300000</v>
      </c>
      <c r="C318" s="15" t="s">
        <v>296</v>
      </c>
      <c r="D318" s="13">
        <v>186</v>
      </c>
      <c r="E318" s="17">
        <v>400000</v>
      </c>
      <c r="F318" s="14">
        <v>1484654</v>
      </c>
      <c r="G318" s="30" t="s">
        <v>399</v>
      </c>
    </row>
    <row r="319" spans="1:7" ht="39.950000000000003" customHeight="1" x14ac:dyDescent="0.2">
      <c r="A319" s="19" t="s">
        <v>530</v>
      </c>
      <c r="B319" s="20">
        <v>50000</v>
      </c>
      <c r="C319" s="15" t="s">
        <v>160</v>
      </c>
      <c r="D319" s="13">
        <v>101</v>
      </c>
      <c r="E319" s="17">
        <v>40000</v>
      </c>
      <c r="F319" s="14">
        <v>12996</v>
      </c>
      <c r="G319" s="30" t="s">
        <v>399</v>
      </c>
    </row>
    <row r="320" spans="1:7" ht="39.950000000000003" customHeight="1" x14ac:dyDescent="0.2">
      <c r="A320" s="19" t="s">
        <v>531</v>
      </c>
      <c r="B320" s="20">
        <v>100000</v>
      </c>
      <c r="C320" s="15" t="s">
        <v>161</v>
      </c>
      <c r="D320" s="13">
        <v>101</v>
      </c>
      <c r="E320" s="17">
        <v>100000</v>
      </c>
      <c r="F320" s="14" t="s">
        <v>384</v>
      </c>
      <c r="G320" s="30" t="s">
        <v>403</v>
      </c>
    </row>
    <row r="321" spans="1:7" ht="39.950000000000003" customHeight="1" x14ac:dyDescent="0.2">
      <c r="A321" s="19" t="s">
        <v>532</v>
      </c>
      <c r="B321" s="20">
        <v>100000</v>
      </c>
      <c r="C321" s="15"/>
      <c r="D321" s="13"/>
      <c r="E321" s="17"/>
      <c r="F321" s="14"/>
      <c r="G321" s="30"/>
    </row>
    <row r="322" spans="1:7" ht="39.950000000000003" customHeight="1" x14ac:dyDescent="0.2">
      <c r="A322" s="19" t="s">
        <v>533</v>
      </c>
      <c r="B322" s="20">
        <v>200000</v>
      </c>
      <c r="C322" s="15" t="s">
        <v>168</v>
      </c>
      <c r="D322" s="13">
        <v>107</v>
      </c>
      <c r="E322" s="17">
        <v>150000</v>
      </c>
      <c r="F322" s="14">
        <v>222634</v>
      </c>
      <c r="G322" s="30" t="s">
        <v>399</v>
      </c>
    </row>
    <row r="323" spans="1:7" ht="39.950000000000003" customHeight="1" x14ac:dyDescent="0.2">
      <c r="A323" s="19" t="s">
        <v>534</v>
      </c>
      <c r="B323" s="20">
        <v>75000</v>
      </c>
      <c r="C323" s="15" t="s">
        <v>179</v>
      </c>
      <c r="D323" s="13">
        <v>113</v>
      </c>
      <c r="E323" s="17">
        <v>75000</v>
      </c>
      <c r="F323" s="14">
        <v>75000</v>
      </c>
      <c r="G323" s="30" t="s">
        <v>399</v>
      </c>
    </row>
    <row r="324" spans="1:7" ht="39.950000000000003" customHeight="1" x14ac:dyDescent="0.2">
      <c r="A324" s="19" t="s">
        <v>535</v>
      </c>
      <c r="B324" s="20">
        <v>200000</v>
      </c>
      <c r="C324" s="15"/>
      <c r="D324" s="13"/>
      <c r="E324" s="17"/>
      <c r="F324" s="14"/>
      <c r="G324" s="30"/>
    </row>
    <row r="325" spans="1:7" ht="39.950000000000003" customHeight="1" x14ac:dyDescent="0.2">
      <c r="A325" s="19" t="s">
        <v>536</v>
      </c>
      <c r="B325" s="20">
        <v>100000</v>
      </c>
      <c r="C325" s="15" t="s">
        <v>387</v>
      </c>
      <c r="D325" s="13">
        <v>162</v>
      </c>
      <c r="E325" s="17">
        <v>16000</v>
      </c>
      <c r="F325" s="14">
        <v>15700</v>
      </c>
      <c r="G325" s="30" t="s">
        <v>399</v>
      </c>
    </row>
    <row r="326" spans="1:7" ht="39.950000000000003" customHeight="1" x14ac:dyDescent="0.2">
      <c r="A326" s="34" t="s">
        <v>537</v>
      </c>
      <c r="B326" s="35">
        <v>500000</v>
      </c>
      <c r="C326" s="44"/>
      <c r="D326" s="45"/>
      <c r="E326" s="46"/>
      <c r="F326" s="47"/>
      <c r="G326" s="30"/>
    </row>
    <row r="327" spans="1:7" ht="39.950000000000003" customHeight="1" x14ac:dyDescent="0.2">
      <c r="A327" s="21" t="s">
        <v>154</v>
      </c>
      <c r="B327" s="22">
        <v>143627500</v>
      </c>
      <c r="C327" s="23"/>
      <c r="D327" s="13"/>
      <c r="E327" s="85">
        <f>SUM(E8:E326)</f>
        <v>81489197.569999993</v>
      </c>
      <c r="F327" s="85">
        <f>SUM(F8:F326)</f>
        <v>57723882.000000007</v>
      </c>
      <c r="G327" s="30"/>
    </row>
  </sheetData>
  <mergeCells count="14">
    <mergeCell ref="A1:G1"/>
    <mergeCell ref="A2:G2"/>
    <mergeCell ref="A3:G3"/>
    <mergeCell ref="C4:F4"/>
    <mergeCell ref="B4:B5"/>
    <mergeCell ref="G4:G5"/>
    <mergeCell ref="A309:A310"/>
    <mergeCell ref="A115:C115"/>
    <mergeCell ref="A86:C86"/>
    <mergeCell ref="A231:C231"/>
    <mergeCell ref="A250:A251"/>
    <mergeCell ref="A145:D145"/>
    <mergeCell ref="A261:C261"/>
    <mergeCell ref="A97:D97"/>
  </mergeCells>
  <printOptions horizontalCentered="1"/>
  <pageMargins left="0.15748031496062992" right="0.15748031496062992" top="0.78740157480314965" bottom="0.59055118110236227" header="0.51181102362204722" footer="0.51181102362204722"/>
  <pageSetup paperSize="9" firstPageNumber="51" orientation="landscape" useFirstPageNumber="1" horizontalDpi="4294967294" r:id="rId1"/>
  <headerFooter>
    <oddFooter>&amp;C&amp;"TH SarabunPSK,ธรรมดา"&amp;16&amp;P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opLeftCell="A124" workbookViewId="0">
      <selection activeCell="C92" sqref="C92:C154"/>
    </sheetView>
  </sheetViews>
  <sheetFormatPr defaultRowHeight="14.25" x14ac:dyDescent="0.2"/>
  <cols>
    <col min="1" max="1" width="17.25" customWidth="1"/>
    <col min="2" max="2" width="29" customWidth="1"/>
    <col min="3" max="3" width="19" customWidth="1"/>
    <col min="4" max="4" width="20.5" customWidth="1"/>
    <col min="5" max="5" width="27.25" customWidth="1"/>
  </cols>
  <sheetData>
    <row r="1" spans="1:5" x14ac:dyDescent="0.2">
      <c r="A1" s="2">
        <v>93294.9</v>
      </c>
      <c r="B1" s="2">
        <v>216000</v>
      </c>
      <c r="C1" s="3"/>
      <c r="D1" s="2">
        <v>43559</v>
      </c>
      <c r="E1" s="2" t="s">
        <v>390</v>
      </c>
    </row>
    <row r="2" spans="1:5" x14ac:dyDescent="0.2">
      <c r="A2" s="2">
        <f>22945+38050</f>
        <v>60995</v>
      </c>
      <c r="B2" s="3"/>
      <c r="C2" s="3"/>
      <c r="D2" s="2">
        <v>49926</v>
      </c>
      <c r="E2" s="2"/>
    </row>
    <row r="3" spans="1:5" x14ac:dyDescent="0.2">
      <c r="A3" s="2">
        <v>35240</v>
      </c>
      <c r="B3" s="2">
        <v>2395300</v>
      </c>
      <c r="C3" s="3"/>
      <c r="D3" s="1"/>
      <c r="E3" s="2">
        <v>48600</v>
      </c>
    </row>
    <row r="4" spans="1:5" x14ac:dyDescent="0.2">
      <c r="A4" s="2">
        <v>14949</v>
      </c>
      <c r="B4" s="2">
        <v>495000</v>
      </c>
      <c r="C4" s="1"/>
      <c r="D4" s="2">
        <v>283232</v>
      </c>
      <c r="E4" s="2"/>
    </row>
    <row r="5" spans="1:5" x14ac:dyDescent="0.2">
      <c r="A5" s="1"/>
      <c r="B5" s="2">
        <v>999000</v>
      </c>
      <c r="C5" s="2">
        <f>2572360+245100</f>
        <v>2817460</v>
      </c>
      <c r="D5" s="2">
        <v>94905</v>
      </c>
      <c r="E5" s="2">
        <v>40000</v>
      </c>
    </row>
    <row r="6" spans="1:5" x14ac:dyDescent="0.2">
      <c r="A6" s="2">
        <v>34738</v>
      </c>
      <c r="B6" s="3"/>
      <c r="C6" s="2"/>
      <c r="D6" s="2">
        <v>44194</v>
      </c>
      <c r="E6" s="2">
        <v>55040</v>
      </c>
    </row>
    <row r="7" spans="1:5" x14ac:dyDescent="0.2">
      <c r="A7" s="2"/>
      <c r="B7" s="3"/>
      <c r="C7" s="2">
        <v>336900</v>
      </c>
      <c r="D7" s="2">
        <v>42000</v>
      </c>
      <c r="E7" s="2">
        <v>100000</v>
      </c>
    </row>
    <row r="8" spans="1:5" x14ac:dyDescent="0.2">
      <c r="A8" s="2"/>
      <c r="B8" s="3"/>
      <c r="C8" s="2">
        <f>393089+26700</f>
        <v>419789</v>
      </c>
      <c r="D8" s="2">
        <v>7135</v>
      </c>
      <c r="E8" s="2">
        <v>99095</v>
      </c>
    </row>
    <row r="9" spans="1:5" x14ac:dyDescent="0.2">
      <c r="A9" s="2"/>
      <c r="B9" s="2">
        <v>415000</v>
      </c>
      <c r="C9" s="2">
        <v>19000</v>
      </c>
      <c r="D9" s="2">
        <v>80000</v>
      </c>
      <c r="E9" s="2">
        <v>99810</v>
      </c>
    </row>
    <row r="10" spans="1:5" x14ac:dyDescent="0.2">
      <c r="A10" s="2"/>
      <c r="B10" s="3"/>
      <c r="C10" s="2">
        <v>36686</v>
      </c>
      <c r="D10" s="2">
        <v>130000</v>
      </c>
      <c r="E10" s="2">
        <v>19557</v>
      </c>
    </row>
    <row r="11" spans="1:5" x14ac:dyDescent="0.2">
      <c r="A11" s="1"/>
      <c r="B11" s="3"/>
      <c r="C11" s="2">
        <f>9264520.53+864485.47</f>
        <v>10129006</v>
      </c>
      <c r="D11" s="2">
        <v>130000</v>
      </c>
      <c r="E11" s="2">
        <v>29473.5</v>
      </c>
    </row>
    <row r="12" spans="1:5" x14ac:dyDescent="0.2">
      <c r="A12" s="2">
        <v>30065</v>
      </c>
      <c r="B12" s="2">
        <v>1850000</v>
      </c>
      <c r="C12" s="2">
        <v>48550</v>
      </c>
      <c r="D12" s="2">
        <v>120000</v>
      </c>
      <c r="E12" s="2">
        <v>29931.5</v>
      </c>
    </row>
    <row r="13" spans="1:5" x14ac:dyDescent="0.2">
      <c r="A13" s="4">
        <f>SUM(A1:A12)</f>
        <v>269281.90000000002</v>
      </c>
      <c r="B13" s="3"/>
      <c r="C13" s="3"/>
      <c r="D13" s="2">
        <v>160000</v>
      </c>
      <c r="E13" s="2">
        <v>19925</v>
      </c>
    </row>
    <row r="14" spans="1:5" x14ac:dyDescent="0.2">
      <c r="B14" s="3"/>
      <c r="C14" s="2">
        <v>18568</v>
      </c>
      <c r="D14" s="2">
        <v>100000</v>
      </c>
      <c r="E14" s="3"/>
    </row>
    <row r="15" spans="1:5" x14ac:dyDescent="0.2">
      <c r="B15" s="3"/>
      <c r="C15" s="2">
        <v>154000</v>
      </c>
      <c r="D15" s="2">
        <v>805000</v>
      </c>
      <c r="E15" s="3"/>
    </row>
    <row r="16" spans="1:5" x14ac:dyDescent="0.2">
      <c r="B16" s="2">
        <v>60700</v>
      </c>
      <c r="C16" s="4">
        <f>SUM(C1:C15)</f>
        <v>13979959</v>
      </c>
      <c r="D16" s="2">
        <v>75000</v>
      </c>
      <c r="E16" s="2">
        <v>13920</v>
      </c>
    </row>
    <row r="17" spans="2:5" x14ac:dyDescent="0.2">
      <c r="B17" s="2">
        <v>57800</v>
      </c>
      <c r="D17" s="2">
        <v>75000</v>
      </c>
      <c r="E17" s="2">
        <v>144493</v>
      </c>
    </row>
    <row r="18" spans="2:5" x14ac:dyDescent="0.2">
      <c r="B18" s="2">
        <v>369000</v>
      </c>
      <c r="D18" s="2">
        <v>114000</v>
      </c>
      <c r="E18" s="2">
        <v>57565</v>
      </c>
    </row>
    <row r="19" spans="2:5" x14ac:dyDescent="0.2">
      <c r="B19" s="3"/>
      <c r="D19" s="2">
        <v>234000</v>
      </c>
      <c r="E19" s="2">
        <v>945000</v>
      </c>
    </row>
    <row r="20" spans="2:5" x14ac:dyDescent="0.2">
      <c r="B20" s="3"/>
      <c r="D20" s="2">
        <v>75000</v>
      </c>
      <c r="E20" s="2">
        <f>1591299.16+157901.04</f>
        <v>1749200.2</v>
      </c>
    </row>
    <row r="21" spans="2:5" x14ac:dyDescent="0.2">
      <c r="B21" s="3"/>
      <c r="D21" s="2">
        <v>35000</v>
      </c>
      <c r="E21" s="2">
        <v>1045620</v>
      </c>
    </row>
    <row r="22" spans="2:5" x14ac:dyDescent="0.2">
      <c r="B22" s="3"/>
      <c r="D22" s="2">
        <v>47805</v>
      </c>
      <c r="E22" s="2">
        <v>3332000</v>
      </c>
    </row>
    <row r="23" spans="2:5" x14ac:dyDescent="0.2">
      <c r="B23" s="3"/>
      <c r="D23" s="2">
        <v>20000</v>
      </c>
      <c r="E23" s="2">
        <v>170000</v>
      </c>
    </row>
    <row r="24" spans="2:5" x14ac:dyDescent="0.2">
      <c r="B24" s="2">
        <v>894000</v>
      </c>
      <c r="D24" s="2">
        <v>30000</v>
      </c>
      <c r="E24" s="2">
        <v>25000</v>
      </c>
    </row>
    <row r="25" spans="2:5" x14ac:dyDescent="0.2">
      <c r="B25" s="2">
        <v>900000</v>
      </c>
      <c r="D25" s="2">
        <v>189760</v>
      </c>
      <c r="E25" s="2">
        <v>12470</v>
      </c>
    </row>
    <row r="26" spans="2:5" x14ac:dyDescent="0.2">
      <c r="B26" s="3"/>
      <c r="D26" s="2">
        <v>282388</v>
      </c>
      <c r="E26" s="2">
        <v>21005</v>
      </c>
    </row>
    <row r="27" spans="2:5" x14ac:dyDescent="0.2">
      <c r="B27" s="3"/>
      <c r="D27" s="3"/>
      <c r="E27" s="2">
        <v>7155</v>
      </c>
    </row>
    <row r="28" spans="2:5" x14ac:dyDescent="0.2">
      <c r="B28" s="2">
        <v>449000</v>
      </c>
      <c r="D28" s="1"/>
      <c r="E28" s="2">
        <v>17920</v>
      </c>
    </row>
    <row r="29" spans="2:5" x14ac:dyDescent="0.2">
      <c r="B29" s="3"/>
      <c r="D29" s="3"/>
      <c r="E29" s="3"/>
    </row>
    <row r="30" spans="2:5" x14ac:dyDescent="0.2">
      <c r="B30" s="3"/>
      <c r="D30" s="2">
        <v>139486</v>
      </c>
      <c r="E30" s="2">
        <v>2900</v>
      </c>
    </row>
    <row r="31" spans="2:5" x14ac:dyDescent="0.2">
      <c r="B31" s="2">
        <v>1224000</v>
      </c>
      <c r="D31" s="4">
        <f>SUM(D1:D30)</f>
        <v>3407390</v>
      </c>
      <c r="E31" s="2">
        <v>3645</v>
      </c>
    </row>
    <row r="32" spans="2:5" x14ac:dyDescent="0.2">
      <c r="B32" s="3"/>
      <c r="E32" s="3"/>
    </row>
    <row r="33" spans="2:5" x14ac:dyDescent="0.2">
      <c r="B33" s="2">
        <v>289500</v>
      </c>
      <c r="E33" s="3"/>
    </row>
    <row r="34" spans="2:5" x14ac:dyDescent="0.2">
      <c r="B34" s="2">
        <v>192867</v>
      </c>
      <c r="E34" s="2">
        <v>200000</v>
      </c>
    </row>
    <row r="35" spans="2:5" x14ac:dyDescent="0.2">
      <c r="B35" s="2">
        <v>121000</v>
      </c>
      <c r="E35" s="2">
        <v>100000</v>
      </c>
    </row>
    <row r="36" spans="2:5" x14ac:dyDescent="0.2">
      <c r="B36" s="3"/>
      <c r="E36" s="2"/>
    </row>
    <row r="37" spans="2:5" x14ac:dyDescent="0.2">
      <c r="B37" s="3"/>
      <c r="E37" s="1"/>
    </row>
    <row r="38" spans="2:5" x14ac:dyDescent="0.2">
      <c r="B38" s="3"/>
      <c r="E38" s="3"/>
    </row>
    <row r="39" spans="2:5" x14ac:dyDescent="0.2">
      <c r="B39" s="3"/>
      <c r="E39" s="2">
        <v>10470</v>
      </c>
    </row>
    <row r="40" spans="2:5" x14ac:dyDescent="0.2">
      <c r="B40" s="2">
        <f>26607.69*2</f>
        <v>53215.38</v>
      </c>
      <c r="E40" s="2"/>
    </row>
    <row r="41" spans="2:5" x14ac:dyDescent="0.2">
      <c r="B41" s="2">
        <f>23274.1*2</f>
        <v>46548.2</v>
      </c>
      <c r="E41" s="2"/>
    </row>
    <row r="42" spans="2:5" x14ac:dyDescent="0.2">
      <c r="B42" s="2">
        <f>22107.27*2</f>
        <v>44214.54</v>
      </c>
      <c r="E42" s="2"/>
    </row>
    <row r="43" spans="2:5" x14ac:dyDescent="0.2">
      <c r="B43" s="2">
        <f>23045.66*2</f>
        <v>46091.32</v>
      </c>
      <c r="E43" s="2"/>
    </row>
    <row r="44" spans="2:5" x14ac:dyDescent="0.2">
      <c r="B44" s="2">
        <f>47942.95+47942.96</f>
        <v>95885.91</v>
      </c>
      <c r="E44" s="2">
        <v>295830</v>
      </c>
    </row>
    <row r="45" spans="2:5" x14ac:dyDescent="0.2">
      <c r="B45" s="2">
        <f>37598.73*2</f>
        <v>75197.460000000006</v>
      </c>
      <c r="E45" s="2">
        <v>29840</v>
      </c>
    </row>
    <row r="46" spans="2:5" x14ac:dyDescent="0.2">
      <c r="B46" s="2">
        <f>27860.12+27860.13</f>
        <v>55720.25</v>
      </c>
      <c r="E46" s="2">
        <v>113240</v>
      </c>
    </row>
    <row r="47" spans="2:5" x14ac:dyDescent="0.2">
      <c r="B47" s="2"/>
      <c r="E47" s="2"/>
    </row>
    <row r="48" spans="2:5" x14ac:dyDescent="0.2">
      <c r="B48" s="2">
        <v>115000</v>
      </c>
      <c r="E48" s="2">
        <v>309600</v>
      </c>
    </row>
    <row r="49" spans="2:5" x14ac:dyDescent="0.2">
      <c r="B49" s="2">
        <v>42000</v>
      </c>
      <c r="E49" s="2">
        <v>189372.5</v>
      </c>
    </row>
    <row r="50" spans="2:5" x14ac:dyDescent="0.2">
      <c r="B50" s="2">
        <v>282000</v>
      </c>
      <c r="E50" s="3"/>
    </row>
    <row r="51" spans="2:5" x14ac:dyDescent="0.2">
      <c r="B51" s="3"/>
      <c r="E51" s="2">
        <v>1304000</v>
      </c>
    </row>
    <row r="52" spans="2:5" x14ac:dyDescent="0.2">
      <c r="B52" s="3"/>
      <c r="E52" s="2">
        <v>19525</v>
      </c>
    </row>
    <row r="53" spans="2:5" x14ac:dyDescent="0.2">
      <c r="B53" s="3"/>
      <c r="E53" s="2">
        <v>82135.490000000005</v>
      </c>
    </row>
    <row r="54" spans="2:5" x14ac:dyDescent="0.2">
      <c r="B54" s="3"/>
      <c r="E54" s="2">
        <v>62112.44</v>
      </c>
    </row>
    <row r="55" spans="2:5" x14ac:dyDescent="0.2">
      <c r="B55" s="3"/>
      <c r="E55" s="3"/>
    </row>
    <row r="56" spans="2:5" x14ac:dyDescent="0.2">
      <c r="B56" s="3"/>
      <c r="E56" s="2">
        <v>77090</v>
      </c>
    </row>
    <row r="57" spans="2:5" x14ac:dyDescent="0.2">
      <c r="B57" s="2">
        <v>91000</v>
      </c>
      <c r="E57" s="3"/>
    </row>
    <row r="58" spans="2:5" x14ac:dyDescent="0.2">
      <c r="B58" s="2">
        <v>218000</v>
      </c>
      <c r="E58" s="3"/>
    </row>
    <row r="59" spans="2:5" x14ac:dyDescent="0.2">
      <c r="B59" s="2">
        <v>225800</v>
      </c>
      <c r="E59" s="2" t="s">
        <v>390</v>
      </c>
    </row>
    <row r="60" spans="2:5" x14ac:dyDescent="0.2">
      <c r="B60" s="2">
        <v>133000</v>
      </c>
      <c r="E60" s="2">
        <v>112500</v>
      </c>
    </row>
    <row r="61" spans="2:5" x14ac:dyDescent="0.2">
      <c r="B61" s="3"/>
      <c r="C61" s="5"/>
      <c r="E61" s="3"/>
    </row>
    <row r="62" spans="2:5" x14ac:dyDescent="0.2">
      <c r="B62" s="3"/>
      <c r="E62" s="2">
        <v>380000</v>
      </c>
    </row>
    <row r="63" spans="2:5" x14ac:dyDescent="0.2">
      <c r="B63" s="3"/>
      <c r="E63" s="2"/>
    </row>
    <row r="64" spans="2:5" x14ac:dyDescent="0.2">
      <c r="B64" s="3"/>
      <c r="E64" s="2">
        <v>92846</v>
      </c>
    </row>
    <row r="65" spans="2:5" x14ac:dyDescent="0.2">
      <c r="B65" s="3"/>
      <c r="E65" s="2">
        <v>45660</v>
      </c>
    </row>
    <row r="66" spans="2:5" x14ac:dyDescent="0.2">
      <c r="B66" s="3"/>
      <c r="E66" s="2">
        <v>68514.539999999994</v>
      </c>
    </row>
    <row r="67" spans="2:5" x14ac:dyDescent="0.2">
      <c r="B67" s="3"/>
      <c r="E67" s="3"/>
    </row>
    <row r="68" spans="2:5" x14ac:dyDescent="0.2">
      <c r="B68" s="2">
        <v>90041.57</v>
      </c>
      <c r="E68" s="2"/>
    </row>
    <row r="69" spans="2:5" x14ac:dyDescent="0.2">
      <c r="B69" s="3"/>
      <c r="E69" s="2">
        <v>36840</v>
      </c>
    </row>
    <row r="70" spans="2:5" x14ac:dyDescent="0.2">
      <c r="B70" s="2">
        <v>1304000</v>
      </c>
      <c r="E70" s="2">
        <f>863350+108950</f>
        <v>972300</v>
      </c>
    </row>
    <row r="71" spans="2:5" x14ac:dyDescent="0.2">
      <c r="B71" s="2">
        <v>995000</v>
      </c>
      <c r="E71" s="2">
        <v>45914</v>
      </c>
    </row>
    <row r="72" spans="2:5" x14ac:dyDescent="0.2">
      <c r="B72" s="3"/>
      <c r="E72" s="3"/>
    </row>
    <row r="73" spans="2:5" x14ac:dyDescent="0.2">
      <c r="B73" s="2">
        <v>1250000</v>
      </c>
      <c r="E73" s="3"/>
    </row>
    <row r="74" spans="2:5" x14ac:dyDescent="0.2">
      <c r="B74" s="3"/>
      <c r="E74" s="2">
        <v>43370</v>
      </c>
    </row>
    <row r="75" spans="2:5" x14ac:dyDescent="0.2">
      <c r="B75" s="2">
        <v>579000</v>
      </c>
      <c r="E75" s="1"/>
    </row>
    <row r="76" spans="2:5" x14ac:dyDescent="0.2">
      <c r="B76" s="4">
        <f>SUM(B1:B75)</f>
        <v>16669881.630000001</v>
      </c>
      <c r="E76" s="2">
        <v>125500</v>
      </c>
    </row>
    <row r="77" spans="2:5" x14ac:dyDescent="0.2">
      <c r="E77" s="2">
        <v>59910</v>
      </c>
    </row>
    <row r="78" spans="2:5" x14ac:dyDescent="0.2">
      <c r="E78" s="2"/>
    </row>
    <row r="79" spans="2:5" x14ac:dyDescent="0.2">
      <c r="E79" s="2">
        <v>241330</v>
      </c>
    </row>
    <row r="80" spans="2:5" x14ac:dyDescent="0.2">
      <c r="E80" s="2"/>
    </row>
    <row r="81" spans="1:5" x14ac:dyDescent="0.2">
      <c r="E81" s="3"/>
    </row>
    <row r="82" spans="1:5" x14ac:dyDescent="0.2">
      <c r="E82" s="2">
        <v>101298</v>
      </c>
    </row>
    <row r="83" spans="1:5" x14ac:dyDescent="0.2">
      <c r="E83" s="1"/>
    </row>
    <row r="84" spans="1:5" x14ac:dyDescent="0.2">
      <c r="E84" s="2">
        <f>491990+37500</f>
        <v>529490</v>
      </c>
    </row>
    <row r="85" spans="1:5" x14ac:dyDescent="0.2">
      <c r="E85" s="2">
        <v>347480</v>
      </c>
    </row>
    <row r="86" spans="1:5" x14ac:dyDescent="0.2">
      <c r="E86" s="2"/>
    </row>
    <row r="87" spans="1:5" x14ac:dyDescent="0.2">
      <c r="E87" s="2">
        <v>42860</v>
      </c>
    </row>
    <row r="88" spans="1:5" x14ac:dyDescent="0.2">
      <c r="E88" s="2">
        <f>SUM(E3:E87)</f>
        <v>14128353.169999998</v>
      </c>
    </row>
    <row r="92" spans="1:5" x14ac:dyDescent="0.2">
      <c r="A92" s="2">
        <v>200000</v>
      </c>
      <c r="C92" s="2">
        <v>160760.95000000001</v>
      </c>
    </row>
    <row r="93" spans="1:5" x14ac:dyDescent="0.2">
      <c r="A93" s="2">
        <v>109525</v>
      </c>
      <c r="C93" s="2">
        <v>11000</v>
      </c>
    </row>
    <row r="94" spans="1:5" x14ac:dyDescent="0.2">
      <c r="A94" s="1"/>
      <c r="C94" s="2">
        <v>19474</v>
      </c>
    </row>
    <row r="95" spans="1:5" x14ac:dyDescent="0.2">
      <c r="A95" s="3"/>
      <c r="C95" s="2">
        <v>15000</v>
      </c>
    </row>
    <row r="96" spans="1:5" x14ac:dyDescent="0.2">
      <c r="A96" s="3"/>
      <c r="C96" s="2">
        <v>79000</v>
      </c>
    </row>
    <row r="97" spans="1:3" x14ac:dyDescent="0.2">
      <c r="A97" s="3"/>
      <c r="C97" s="2">
        <v>12500</v>
      </c>
    </row>
    <row r="98" spans="1:3" x14ac:dyDescent="0.2">
      <c r="A98" s="3"/>
      <c r="C98" s="2">
        <v>13700</v>
      </c>
    </row>
    <row r="99" spans="1:3" x14ac:dyDescent="0.2">
      <c r="A99" s="3"/>
      <c r="C99" s="2">
        <v>73000</v>
      </c>
    </row>
    <row r="100" spans="1:3" x14ac:dyDescent="0.2">
      <c r="A100" s="3"/>
      <c r="C100" s="2">
        <v>22900</v>
      </c>
    </row>
    <row r="101" spans="1:3" x14ac:dyDescent="0.2">
      <c r="A101" s="3"/>
      <c r="C101" s="2">
        <v>7500</v>
      </c>
    </row>
    <row r="102" spans="1:3" x14ac:dyDescent="0.2">
      <c r="A102" s="3"/>
      <c r="C102" s="2">
        <v>15900</v>
      </c>
    </row>
    <row r="103" spans="1:3" x14ac:dyDescent="0.2">
      <c r="A103" s="2">
        <v>228240</v>
      </c>
      <c r="C103" s="2">
        <v>5500</v>
      </c>
    </row>
    <row r="104" spans="1:3" x14ac:dyDescent="0.2">
      <c r="A104" s="2">
        <v>42746</v>
      </c>
      <c r="C104" s="2">
        <v>3000</v>
      </c>
    </row>
    <row r="105" spans="1:3" x14ac:dyDescent="0.2">
      <c r="A105" s="3"/>
      <c r="C105" s="2">
        <v>5500</v>
      </c>
    </row>
    <row r="106" spans="1:3" x14ac:dyDescent="0.2">
      <c r="A106" s="2">
        <v>44320</v>
      </c>
      <c r="C106" s="2">
        <v>4500</v>
      </c>
    </row>
    <row r="107" spans="1:3" x14ac:dyDescent="0.2">
      <c r="A107" s="2">
        <v>28400</v>
      </c>
      <c r="C107" s="2">
        <v>1900</v>
      </c>
    </row>
    <row r="108" spans="1:3" x14ac:dyDescent="0.2">
      <c r="A108" s="2">
        <f>246359+33300</f>
        <v>279659</v>
      </c>
      <c r="C108" s="2">
        <v>22600</v>
      </c>
    </row>
    <row r="109" spans="1:3" x14ac:dyDescent="0.2">
      <c r="A109" s="2">
        <v>2173400</v>
      </c>
      <c r="C109" s="2">
        <v>32000</v>
      </c>
    </row>
    <row r="110" spans="1:3" x14ac:dyDescent="0.2">
      <c r="A110" s="2">
        <v>91500</v>
      </c>
      <c r="C110" s="2">
        <v>144000</v>
      </c>
    </row>
    <row r="111" spans="1:3" x14ac:dyDescent="0.2">
      <c r="A111" s="2">
        <v>98226</v>
      </c>
      <c r="C111" s="2">
        <v>47900</v>
      </c>
    </row>
    <row r="112" spans="1:3" x14ac:dyDescent="0.2">
      <c r="A112" s="3"/>
      <c r="C112" s="2">
        <v>29700</v>
      </c>
    </row>
    <row r="113" spans="1:3" x14ac:dyDescent="0.2">
      <c r="A113" s="3"/>
      <c r="C113" s="2">
        <v>391702</v>
      </c>
    </row>
    <row r="114" spans="1:3" x14ac:dyDescent="0.2">
      <c r="A114" s="3"/>
      <c r="C114" s="2">
        <v>15700</v>
      </c>
    </row>
    <row r="115" spans="1:3" x14ac:dyDescent="0.2">
      <c r="A115" s="1"/>
      <c r="C115" s="2">
        <v>31000</v>
      </c>
    </row>
    <row r="116" spans="1:3" x14ac:dyDescent="0.2">
      <c r="A116" s="2">
        <v>89702</v>
      </c>
      <c r="C116" s="2">
        <v>7500</v>
      </c>
    </row>
    <row r="117" spans="1:3" x14ac:dyDescent="0.2">
      <c r="A117" s="1"/>
      <c r="C117" s="2">
        <v>22900</v>
      </c>
    </row>
    <row r="118" spans="1:3" x14ac:dyDescent="0.2">
      <c r="A118" s="2">
        <v>49934</v>
      </c>
      <c r="C118" s="2">
        <v>20700</v>
      </c>
    </row>
    <row r="119" spans="1:3" x14ac:dyDescent="0.2">
      <c r="A119" s="2">
        <v>434000</v>
      </c>
      <c r="C119" s="2">
        <v>31800</v>
      </c>
    </row>
    <row r="120" spans="1:3" x14ac:dyDescent="0.2">
      <c r="A120" s="4">
        <f>SUM(A92:A119)</f>
        <v>3869652</v>
      </c>
      <c r="C120" s="2">
        <v>13000</v>
      </c>
    </row>
    <row r="121" spans="1:3" x14ac:dyDescent="0.2">
      <c r="C121" s="2">
        <v>8690</v>
      </c>
    </row>
    <row r="122" spans="1:3" x14ac:dyDescent="0.2">
      <c r="C122" s="2">
        <v>9900</v>
      </c>
    </row>
    <row r="123" spans="1:3" x14ac:dyDescent="0.2">
      <c r="C123" s="2">
        <v>43500</v>
      </c>
    </row>
    <row r="124" spans="1:3" x14ac:dyDescent="0.2">
      <c r="C124" s="2">
        <v>14990</v>
      </c>
    </row>
    <row r="125" spans="1:3" x14ac:dyDescent="0.2">
      <c r="C125" s="2"/>
    </row>
    <row r="126" spans="1:3" x14ac:dyDescent="0.2">
      <c r="C126" s="2">
        <v>46229.86</v>
      </c>
    </row>
    <row r="127" spans="1:3" x14ac:dyDescent="0.2">
      <c r="C127" s="2">
        <v>134619</v>
      </c>
    </row>
    <row r="128" spans="1:3" x14ac:dyDescent="0.2">
      <c r="C128" s="2">
        <v>118713</v>
      </c>
    </row>
    <row r="129" spans="3:3" x14ac:dyDescent="0.2">
      <c r="C129" s="2">
        <v>293261</v>
      </c>
    </row>
    <row r="130" spans="3:3" x14ac:dyDescent="0.2">
      <c r="C130" s="2">
        <v>25000</v>
      </c>
    </row>
    <row r="131" spans="3:3" x14ac:dyDescent="0.2">
      <c r="C131" s="2">
        <v>75000</v>
      </c>
    </row>
    <row r="132" spans="3:3" x14ac:dyDescent="0.2">
      <c r="C132" s="2">
        <v>36300</v>
      </c>
    </row>
    <row r="133" spans="3:3" x14ac:dyDescent="0.2">
      <c r="C133" s="2">
        <v>51900</v>
      </c>
    </row>
    <row r="134" spans="3:3" x14ac:dyDescent="0.2">
      <c r="C134" s="2">
        <v>895000</v>
      </c>
    </row>
    <row r="135" spans="3:3" x14ac:dyDescent="0.2">
      <c r="C135" s="2">
        <v>6400</v>
      </c>
    </row>
    <row r="136" spans="3:3" x14ac:dyDescent="0.2">
      <c r="C136" s="2">
        <v>52600</v>
      </c>
    </row>
    <row r="137" spans="3:3" x14ac:dyDescent="0.2">
      <c r="C137" s="2">
        <v>18100</v>
      </c>
    </row>
    <row r="138" spans="3:3" x14ac:dyDescent="0.2">
      <c r="C138" s="2">
        <v>8510</v>
      </c>
    </row>
    <row r="139" spans="3:3" x14ac:dyDescent="0.2">
      <c r="C139" s="2">
        <v>15700</v>
      </c>
    </row>
    <row r="140" spans="3:3" x14ac:dyDescent="0.2">
      <c r="C140" s="2">
        <v>7500</v>
      </c>
    </row>
    <row r="141" spans="3:3" x14ac:dyDescent="0.2">
      <c r="C141" s="1"/>
    </row>
    <row r="142" spans="3:3" x14ac:dyDescent="0.2">
      <c r="C142" s="2">
        <v>194293</v>
      </c>
    </row>
    <row r="143" spans="3:3" x14ac:dyDescent="0.2">
      <c r="C143" s="3"/>
    </row>
    <row r="144" spans="3:3" x14ac:dyDescent="0.2">
      <c r="C144" s="2">
        <v>76600</v>
      </c>
    </row>
    <row r="145" spans="3:3" x14ac:dyDescent="0.2">
      <c r="C145" s="2">
        <v>1422729</v>
      </c>
    </row>
    <row r="146" spans="3:3" x14ac:dyDescent="0.2">
      <c r="C146" s="1"/>
    </row>
    <row r="147" spans="3:3" x14ac:dyDescent="0.2">
      <c r="C147" s="2">
        <v>12996</v>
      </c>
    </row>
    <row r="148" spans="3:3" x14ac:dyDescent="0.2">
      <c r="C148" s="3"/>
    </row>
    <row r="149" spans="3:3" x14ac:dyDescent="0.2">
      <c r="C149" s="3"/>
    </row>
    <row r="150" spans="3:3" x14ac:dyDescent="0.2">
      <c r="C150" s="2">
        <v>222634</v>
      </c>
    </row>
    <row r="151" spans="3:3" x14ac:dyDescent="0.2">
      <c r="C151" s="2">
        <v>75000</v>
      </c>
    </row>
    <row r="152" spans="3:3" x14ac:dyDescent="0.2">
      <c r="C152" s="3"/>
    </row>
    <row r="153" spans="3:3" x14ac:dyDescent="0.2">
      <c r="C153" s="2">
        <v>15700</v>
      </c>
    </row>
    <row r="154" spans="3:3" x14ac:dyDescent="0.2">
      <c r="C154" s="4">
        <f>SUM(C92:C153)</f>
        <v>5143501.8100000005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001</vt:lpstr>
      <vt:lpstr>Sheet1</vt:lpstr>
      <vt:lpstr>'001'!Print_Titles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ระบบสารสนเทศเพื่อการวางแผนและประเมินผลของ อปท. (eplan7) 146.88.44.148 : 8ED504392A092FBEB8A082D6033158FC</dc:title>
  <dc:creator>admin</dc:creator>
  <cp:lastModifiedBy>admin</cp:lastModifiedBy>
  <cp:lastPrinted>2017-02-28T13:54:33Z</cp:lastPrinted>
  <dcterms:created xsi:type="dcterms:W3CDTF">2016-03-17T02:15:05Z</dcterms:created>
  <dcterms:modified xsi:type="dcterms:W3CDTF">2017-06-12T09:47:40Z</dcterms:modified>
</cp:coreProperties>
</file>